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5_初期データ\175 下水道（農集）\"/>
    </mc:Choice>
  </mc:AlternateContent>
  <xr:revisionPtr revIDLastSave="0" documentId="13_ncr:1_{43E9DCD8-6F3D-46C1-B69B-F1D6624DE200}" xr6:coauthVersionLast="47" xr6:coauthVersionMax="47" xr10:uidLastSave="{00000000-0000-0000-0000-000000000000}"/>
  <workbookProtection workbookAlgorithmName="SHA-512" workbookHashValue="YdQVFbwMIHIXv3c2AGjszzUzxWBBa6PJ2zxxTAx/e0nb3hHe2pNIXC5YcAgT5rj6DKzP7iI1vR0qfA2LWg6Waw==" workbookSaltValue="/rVuXhWcFGS6tZJoDBdZtA==" workbookSpinCount="100000" lockStructure="1"/>
  <bookViews>
    <workbookView xWindow="-135" yWindow="-135" windowWidth="29070" windowHeight="1575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AT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<sst xmlns="http://schemas.openxmlformats.org/spreadsheetml/2006/main" count="253" uniqueCount="115">
  <si>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</si>
  <si>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</si>
  <si>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</si>
  <si>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</si>
  <si>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</si>
  <si>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</si>
  <si>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</si>
  <si>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</si>
  <si>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</si>
  <si>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</si>
  <si>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</si>
  <si>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</si>
  <si>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</si>
  <si>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</si>
  <si>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</si>
  <si>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</si>
  <si>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</si>
  <si>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</si>
  <si>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</si>
  <si>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</si>
  <si>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</si>
  <si>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</si>
  <si>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</si>
  <si>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</si>
  <si>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</si>
  <si>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</si>
  <si>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</si>
  <si>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</si>
  <si>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</si>
  <si>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</si>
  <si>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</si>
  <si>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</si>
  <si>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</si>
  <si>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</si>
  <si>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</si>
  <si>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</si>
  <si>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</si>
  <si>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</si>
  <si>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</si>
  <si>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</si>
  <si>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</si>
  <si>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</si>
  <si>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</si>
  <si>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</si>
  <si>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</si>
  <si>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</si>
  <si>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</si>
  <si>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</si>
  <si>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</si>
  <si>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</si>
  <si>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</si>
  <si>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</si>
  <si>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</si>
  <si>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</si>
  <si>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</si>
  <si>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</si>
  <si>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</si>
  <si>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</si>
  <si>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</si>
  <si>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</si>
  <si>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</si>
  <si>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</si>
  <si>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</si>
  <si>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</si>
  <si>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</si>
  <si>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</si>
  <si>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</si>
  <si>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</si>
  <si>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</si>
  <si>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</si>
  <si>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</si>
  <si>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</si>
  <si>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</si>
  <si>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</si>
  <si>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</si>
  <si>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</si>
  <si>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</si>
  <si>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</si>
  <si>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</si>
  <si>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</si>
  <si>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</si>
  <si>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</si>
  <si>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</si>
  <si>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</si>
  <si>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</si>
  <si>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</si>
  <si>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</si>
  <si>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</si>
  <si>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</si>
  <si>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</si>
  <si>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</si>
  <si>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</si>
  <si>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</si>
  <si>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</si>
  <si>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</si>
  <si>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</si>
  <si>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東金市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</si>
  <si>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</si>
  <si>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</si>
  <si>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</si>
  <si>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</si>
  <si>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</si>
  <si>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</si>
  <si>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</si>
  <si>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</si>
  <si>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</si>
  <si>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</si>
  <si>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</si>
  <si>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</si>
  <si>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</si>
  <si>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</si>
  <si>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</si>
  <si>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処理施設の老朽化が甚だしく、修繕での対応が困難な機械類が多くなっているため、ストックマネジメント計画に基づき計画的な更新を行う。
　また、施設の維持管理費や更新費用を抑制するため、農業集落排水事業を実施している４地区のうち、３地区を公共下水道に接続し、広域化・共同化を実施する予定である。
　残る１地区については、地理的状況等により共同化が困難な状況であるため、必要に応じて適切な更新及び修繕を実施する。</t>
    <rPh sb="1" eb="5">
      <t>ショリシセツ</t>
    </rPh>
    <rPh sb="6" eb="9">
      <t>ロウキュウカ</t>
    </rPh>
    <rPh sb="10" eb="11">
      <t>ハナハ</t>
    </rPh>
    <rPh sb="15" eb="17">
      <t>シュウゼン</t>
    </rPh>
    <rPh sb="19" eb="21">
      <t>タイオウ</t>
    </rPh>
    <rPh sb="22" eb="24">
      <t>コンナン</t>
    </rPh>
    <rPh sb="25" eb="28">
      <t>キカイルイ</t>
    </rPh>
    <rPh sb="29" eb="30">
      <t>オオ</t>
    </rPh>
    <rPh sb="49" eb="51">
      <t>ケイカク</t>
    </rPh>
    <rPh sb="52" eb="53">
      <t>モト</t>
    </rPh>
    <rPh sb="55" eb="58">
      <t>ケイカクテキ</t>
    </rPh>
    <rPh sb="59" eb="61">
      <t>コウシン</t>
    </rPh>
    <rPh sb="62" eb="63">
      <t>オコナ</t>
    </rPh>
    <rPh sb="70" eb="72">
      <t>シセツ</t>
    </rPh>
    <rPh sb="84" eb="86">
      <t>ヨクセイ</t>
    </rPh>
    <rPh sb="97" eb="99">
      <t>ジギョウ</t>
    </rPh>
    <rPh sb="100" eb="102">
      <t>ジッシ</t>
    </rPh>
    <rPh sb="107" eb="109">
      <t>チク</t>
    </rPh>
    <rPh sb="114" eb="116">
      <t>チク</t>
    </rPh>
    <rPh sb="117" eb="122">
      <t>コウキョウゲスイドウ</t>
    </rPh>
    <rPh sb="123" eb="125">
      <t>セツゾク</t>
    </rPh>
    <rPh sb="131" eb="134">
      <t>キョウドウカ</t>
    </rPh>
    <rPh sb="135" eb="137">
      <t>ジッシ</t>
    </rPh>
    <rPh sb="139" eb="141">
      <t>ヨテイ</t>
    </rPh>
    <rPh sb="147" eb="148">
      <t>ノコ</t>
    </rPh>
    <rPh sb="150" eb="152">
      <t>チク</t>
    </rPh>
    <rPh sb="158" eb="161">
      <t>チリテキ</t>
    </rPh>
    <rPh sb="161" eb="163">
      <t>ジョウキョウ</t>
    </rPh>
    <rPh sb="163" eb="164">
      <t>トウ</t>
    </rPh>
    <rPh sb="167" eb="170">
      <t>キョウドウカ</t>
    </rPh>
    <rPh sb="171" eb="173">
      <t>コンナン</t>
    </rPh>
    <rPh sb="174" eb="176">
      <t>ジョウキョウ</t>
    </rPh>
    <rPh sb="182" eb="184">
      <t>ヒツヨウ</t>
    </rPh>
    <rPh sb="185" eb="186">
      <t>オウ</t>
    </rPh>
    <rPh sb="188" eb="190">
      <t>テキセツ</t>
    </rPh>
    <rPh sb="191" eb="193">
      <t>コウシン</t>
    </rPh>
    <rPh sb="193" eb="194">
      <t>オヨ</t>
    </rPh>
    <rPh sb="198" eb="200">
      <t>ジッシ</t>
    </rPh>
    <phoneticPr fontId="4"/>
  </si>
  <si>
    <t xml:space="preserve">　令和５年度の使用料単価は、国が示す水準である150円/㎥を超えている。しかしながら、経費回収率は依然として７０％程度であり、不足する資金については一般会計からの補助金（基準外繰入金）に依存しているため、良好な経営状態とは言い難い。
　物価や人件費の高騰などの状況について、今後の傾向を注視し、公共下水道施設との共同化による維持管理費の削減や接続率の向上による収入確保等、最大限の経営努力を図ると共に、経営戦略の見直しを行い、持続可能な運営のため、適正な使用料単価への改定を検討する。
</t>
    <rPh sb="1" eb="3">
      <t>レイワ</t>
    </rPh>
    <rPh sb="4" eb="6">
      <t>ネンド</t>
    </rPh>
    <rPh sb="7" eb="12">
      <t>シヨウリョウタンカ</t>
    </rPh>
    <rPh sb="14" eb="15">
      <t>クニ</t>
    </rPh>
    <rPh sb="16" eb="17">
      <t>シメ</t>
    </rPh>
    <rPh sb="18" eb="20">
      <t>スイジュン</t>
    </rPh>
    <rPh sb="26" eb="27">
      <t>エン</t>
    </rPh>
    <rPh sb="30" eb="31">
      <t>コ</t>
    </rPh>
    <rPh sb="43" eb="48">
      <t>ケイヒカイシュウリツ</t>
    </rPh>
    <rPh sb="49" eb="51">
      <t>イゼン</t>
    </rPh>
    <rPh sb="57" eb="59">
      <t>テイド</t>
    </rPh>
    <rPh sb="63" eb="65">
      <t>フソク</t>
    </rPh>
    <rPh sb="67" eb="69">
      <t>シキン</t>
    </rPh>
    <rPh sb="74" eb="78">
      <t>イッパンカイケイ</t>
    </rPh>
    <rPh sb="81" eb="84">
      <t>ホジョキン</t>
    </rPh>
    <rPh sb="85" eb="91">
      <t>キジュンガイクリイレキン</t>
    </rPh>
    <rPh sb="93" eb="95">
      <t>イゾン</t>
    </rPh>
    <rPh sb="102" eb="104">
      <t>リョウコウ</t>
    </rPh>
    <rPh sb="105" eb="109">
      <t>ケイエイジョウタイ</t>
    </rPh>
    <rPh sb="111" eb="112">
      <t>イ</t>
    </rPh>
    <rPh sb="113" eb="114">
      <t>ガタ</t>
    </rPh>
    <rPh sb="118" eb="120">
      <t>ブッカ</t>
    </rPh>
    <rPh sb="121" eb="124">
      <t>ジンケンヒ</t>
    </rPh>
    <rPh sb="125" eb="127">
      <t>コウトウ</t>
    </rPh>
    <rPh sb="130" eb="132">
      <t>ジョウキョウ</t>
    </rPh>
    <rPh sb="137" eb="139">
      <t>コンゴ</t>
    </rPh>
    <rPh sb="140" eb="142">
      <t>ケイコウ</t>
    </rPh>
    <rPh sb="143" eb="145">
      <t>チュウシ</t>
    </rPh>
    <rPh sb="147" eb="152">
      <t>コウキョウゲスイドウ</t>
    </rPh>
    <rPh sb="152" eb="154">
      <t>シセツ</t>
    </rPh>
    <rPh sb="156" eb="159">
      <t>キョウドウカ</t>
    </rPh>
    <rPh sb="162" eb="167">
      <t>イジカンリヒ</t>
    </rPh>
    <rPh sb="168" eb="170">
      <t>サクゲン</t>
    </rPh>
    <rPh sb="171" eb="174">
      <t>セツゾクリツ</t>
    </rPh>
    <rPh sb="175" eb="177">
      <t>コウジョウ</t>
    </rPh>
    <rPh sb="180" eb="184">
      <t>シュウニュウカクホ</t>
    </rPh>
    <rPh sb="184" eb="185">
      <t>トウ</t>
    </rPh>
    <rPh sb="186" eb="189">
      <t>サイダイゲン</t>
    </rPh>
    <rPh sb="190" eb="192">
      <t>ケイエイ</t>
    </rPh>
    <rPh sb="192" eb="194">
      <t>ドリョク</t>
    </rPh>
    <rPh sb="195" eb="196">
      <t>ハカ</t>
    </rPh>
    <rPh sb="198" eb="199">
      <t>トモ</t>
    </rPh>
    <rPh sb="201" eb="205">
      <t>ケイエイセンリャク</t>
    </rPh>
    <rPh sb="206" eb="208">
      <t>ミナオ</t>
    </rPh>
    <rPh sb="210" eb="211">
      <t>オコナ</t>
    </rPh>
    <rPh sb="213" eb="217">
      <t>ジゾクカノウ</t>
    </rPh>
    <rPh sb="218" eb="220">
      <t>ウンエイ</t>
    </rPh>
    <rPh sb="224" eb="226">
      <t>テキセイ</t>
    </rPh>
    <rPh sb="227" eb="232">
      <t>シヨウリョウタンカ</t>
    </rPh>
    <rPh sb="234" eb="236">
      <t>カイテイ</t>
    </rPh>
    <rPh sb="237" eb="239">
      <t>ケントウ</t>
    </rPh>
    <phoneticPr fontId="4"/>
  </si>
  <si>
    <t xml:space="preserve"> 経常収支比率は、全国平均及び類似団体平均を大きく上回っている。しかしながら、使用料収入は人口が減少している反面で収入額を維持することができているが、維持管理費に対して十分ではなく、必要な収入の大部分を一般会計補助金に依存している状況である。また、資本費についても、整備当時の企業債償還金を、営業収入で賄うことができず、一般会計補助金を原資として補填している状況である。
　経費回収率が向上している要因は、減債への取り組みにより企業債利息が減少していることが大きな要因である。
　今後も、公共下水道との広域化・共同化により、処理場の維持管理費などについて、大規模な経費削減を行う予定である。</t>
    <rPh sb="1" eb="7">
      <t>ケイジョウシュウシヒリツ</t>
    </rPh>
    <rPh sb="9" eb="13">
      <t>ゼンコクヘイキン</t>
    </rPh>
    <rPh sb="13" eb="14">
      <t>オヨ</t>
    </rPh>
    <rPh sb="15" eb="17">
      <t>ルイジ</t>
    </rPh>
    <rPh sb="17" eb="19">
      <t>ダンタイ</t>
    </rPh>
    <rPh sb="19" eb="21">
      <t>ヘイキン</t>
    </rPh>
    <rPh sb="22" eb="23">
      <t>オオ</t>
    </rPh>
    <rPh sb="25" eb="27">
      <t>ウワマワ</t>
    </rPh>
    <rPh sb="39" eb="44">
      <t>シヨウリョウシュウニュウ</t>
    </rPh>
    <rPh sb="45" eb="47">
      <t>ジンコウ</t>
    </rPh>
    <rPh sb="48" eb="50">
      <t>ゲンショウ</t>
    </rPh>
    <rPh sb="54" eb="56">
      <t>ハンメン</t>
    </rPh>
    <rPh sb="57" eb="60">
      <t>シュウニュウガク</t>
    </rPh>
    <rPh sb="61" eb="63">
      <t>イジ</t>
    </rPh>
    <rPh sb="75" eb="80">
      <t>イジカンリヒ</t>
    </rPh>
    <rPh sb="81" eb="82">
      <t>タイ</t>
    </rPh>
    <rPh sb="84" eb="86">
      <t>ジュウブン</t>
    </rPh>
    <rPh sb="97" eb="100">
      <t>ダイブブン</t>
    </rPh>
    <rPh sb="101" eb="105">
      <t>イッパンカイケイ</t>
    </rPh>
    <rPh sb="105" eb="108">
      <t>ホジョキン</t>
    </rPh>
    <rPh sb="109" eb="111">
      <t>イゾン</t>
    </rPh>
    <rPh sb="115" eb="117">
      <t>ジョウキョウ</t>
    </rPh>
    <rPh sb="124" eb="127">
      <t>シホンヒ</t>
    </rPh>
    <rPh sb="133" eb="135">
      <t>セイビ</t>
    </rPh>
    <rPh sb="135" eb="137">
      <t>トウジ</t>
    </rPh>
    <rPh sb="138" eb="141">
      <t>キギョウサイ</t>
    </rPh>
    <rPh sb="141" eb="144">
      <t>ショウカンキン</t>
    </rPh>
    <rPh sb="146" eb="150">
      <t>エイギョウシュウニュウ</t>
    </rPh>
    <rPh sb="151" eb="152">
      <t>マカナ</t>
    </rPh>
    <rPh sb="160" eb="164">
      <t>イッパンカイケイ</t>
    </rPh>
    <rPh sb="164" eb="167">
      <t>ホジョキン</t>
    </rPh>
    <rPh sb="168" eb="170">
      <t>ゲンシ</t>
    </rPh>
    <rPh sb="173" eb="175">
      <t>ホテン</t>
    </rPh>
    <rPh sb="179" eb="181">
      <t>ジョウキョウ</t>
    </rPh>
    <rPh sb="186" eb="191">
      <t>ケイヒカイシュウリツ</t>
    </rPh>
    <rPh sb="203" eb="205">
      <t>ゲンサイ</t>
    </rPh>
    <rPh sb="207" eb="208">
      <t>ト</t>
    </rPh>
    <rPh sb="209" eb="210">
      <t>ク</t>
    </rPh>
    <rPh sb="214" eb="217">
      <t>キギョウサイ</t>
    </rPh>
    <rPh sb="217" eb="219">
      <t>リソク</t>
    </rPh>
    <rPh sb="220" eb="222">
      <t>ゲンショウ</t>
    </rPh>
    <rPh sb="229" eb="230">
      <t>オオ</t>
    </rPh>
    <rPh sb="232" eb="234">
      <t>ヨウイン</t>
    </rPh>
    <rPh sb="240" eb="242">
      <t>コンゴ</t>
    </rPh>
    <rPh sb="251" eb="254">
      <t>コウイキカ</t>
    </rPh>
    <rPh sb="255" eb="258">
      <t>キョウドウカ</t>
    </rPh>
    <rPh sb="262" eb="265">
      <t>ショリジョウ</t>
    </rPh>
    <rPh sb="266" eb="271">
      <t>イジカンリヒ</t>
    </rPh>
    <rPh sb="277" eb="278">
      <t>サラ</t>
    </rPh>
    <rPh sb="287" eb="288">
      <t>オコナ</t>
    </rPh>
    <rPh sb="289" eb="29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</si>
</sst>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4DE-4AFA-8E1D-3EC5809671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44DE-4AFA-8E1D-3EC5809671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126.85</c:v>
                </c:pt>
                <c:pt idx="2">
                  <c:v>130.35</c:v>
                </c:pt>
                <c:pt idx="3">
                  <c:v>134.93</c:v>
                </c:pt>
                <c:pt idx="4">
                  <c:v>135.72999999999999</c:v>
                </c:pt>
              </c:numCache>
            </c:numRef>
          </c:val>
          <c:extLst>
            <c:ext xmlns:c16="http://schemas.microsoft.com/office/drawing/2014/chart" uri="{C3380CC4-5D6E-409C-BE32-E72D297353CC}">
              <c16:uniqueId val="{00000000-4B9F-424A-9DB0-443F23B6240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4B9F-424A-9DB0-443F23B6240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3.59</c:v>
                </c:pt>
                <c:pt idx="2">
                  <c:v>7.17</c:v>
                </c:pt>
                <c:pt idx="3">
                  <c:v>10.41</c:v>
                </c:pt>
                <c:pt idx="4">
                  <c:v>13.61</c:v>
                </c:pt>
              </c:numCache>
            </c:numRef>
          </c:val>
          <c:extLst>
            <c:ext xmlns:c16="http://schemas.microsoft.com/office/drawing/2014/chart" uri="{C3380CC4-5D6E-409C-BE32-E72D297353CC}">
              <c16:uniqueId val="{00000000-C94A-4FBC-8C6A-5B9AC555C29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C94A-4FBC-8C6A-5B9AC555C29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03-4698-B1A9-19F87AEB4E8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703-4698-B1A9-19F87AEB4E8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FC2-4153-B121-6387E86478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FC2-4153-B121-6387E86478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19.86</c:v>
                </c:pt>
                <c:pt idx="2">
                  <c:v>22.96</c:v>
                </c:pt>
                <c:pt idx="3">
                  <c:v>23.2</c:v>
                </c:pt>
                <c:pt idx="4">
                  <c:v>28.87</c:v>
                </c:pt>
              </c:numCache>
            </c:numRef>
          </c:val>
          <c:extLst>
            <c:ext xmlns:c16="http://schemas.microsoft.com/office/drawing/2014/chart" uri="{C3380CC4-5D6E-409C-BE32-E72D297353CC}">
              <c16:uniqueId val="{00000000-78B3-4FA2-A174-741FDC7AAB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78B3-4FA2-A174-741FDC7AAB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8E1-44AA-863A-0800B2A2170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38E1-44AA-863A-0800B2A2170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63.92</c:v>
                </c:pt>
                <c:pt idx="2">
                  <c:v>60.31</c:v>
                </c:pt>
                <c:pt idx="3">
                  <c:v>62.72</c:v>
                </c:pt>
                <c:pt idx="4">
                  <c:v>70.010000000000005</c:v>
                </c:pt>
              </c:numCache>
            </c:numRef>
          </c:val>
          <c:extLst>
            <c:ext xmlns:c16="http://schemas.microsoft.com/office/drawing/2014/chart" uri="{C3380CC4-5D6E-409C-BE32-E72D297353CC}">
              <c16:uniqueId val="{00000000-D66B-4D8F-ACCF-0683063D50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D66B-4D8F-ACCF-0683063D50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215.51</c:v>
                </c:pt>
                <c:pt idx="2">
                  <c:v>229.46</c:v>
                </c:pt>
                <c:pt idx="3">
                  <c:v>223.16</c:v>
                </c:pt>
                <c:pt idx="4">
                  <c:v>200.54</c:v>
                </c:pt>
              </c:numCache>
            </c:numRef>
          </c:val>
          <c:extLst>
            <c:ext xmlns:c16="http://schemas.microsoft.com/office/drawing/2014/chart" uri="{C3380CC4-5D6E-409C-BE32-E72D297353CC}">
              <c16:uniqueId val="{00000000-7A26-48D9-BD54-B30837D544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A26-48D9-BD54-B30837D544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48.11</c:v>
                </c:pt>
                <c:pt idx="2">
                  <c:v>46.37</c:v>
                </c:pt>
                <c:pt idx="3">
                  <c:v>40.479999999999997</c:v>
                </c:pt>
                <c:pt idx="4">
                  <c:v>45.75</c:v>
                </c:pt>
              </c:numCache>
            </c:numRef>
          </c:val>
          <c:extLst>
            <c:ext xmlns:c16="http://schemas.microsoft.com/office/drawing/2014/chart" uri="{C3380CC4-5D6E-409C-BE32-E72D297353CC}">
              <c16:uniqueId val="{00000000-754A-4551-AF82-718F78C6CB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754A-4551-AF82-718F78C6CB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80.73</c:v>
                </c:pt>
                <c:pt idx="2">
                  <c:v>82.02</c:v>
                </c:pt>
                <c:pt idx="3">
                  <c:v>84.07</c:v>
                </c:pt>
                <c:pt idx="4">
                  <c:v>85.06</c:v>
                </c:pt>
              </c:numCache>
            </c:numRef>
          </c:val>
          <c:extLst>
            <c:ext xmlns:c16="http://schemas.microsoft.com/office/drawing/2014/chart" uri="{C3380CC4-5D6E-409C-BE32-E72D297353CC}">
              <c16:uniqueId val="{00000000-893D-4C8B-A76D-CEFFA017296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893D-4C8B-A76D-CEFFA017296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東金市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56867</v>
      </c>
      <c r="AM8" s="41"/>
      <c r="AN8" s="41"/>
      <c r="AO8" s="41"/>
      <c r="AP8" s="41"/>
      <c r="AQ8" s="41"/>
      <c r="AR8" s="41"/>
      <c r="AS8" s="41"/>
      <c r="AT8" s="34">
        <f>データ!T6</f>
        <v>89.12</v>
      </c>
      <c r="AU8" s="34"/>
      <c r="AV8" s="34"/>
      <c r="AW8" s="34"/>
      <c r="AX8" s="34"/>
      <c r="AY8" s="34"/>
      <c r="AZ8" s="34"/>
      <c r="BA8" s="34"/>
      <c r="BB8" s="34">
        <f>データ!U6</f>
        <v>638.09</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72.17</v>
      </c>
      <c r="J10" s="34"/>
      <c r="K10" s="34"/>
      <c r="L10" s="34"/>
      <c r="M10" s="34"/>
      <c r="N10" s="34"/>
      <c r="O10" s="34"/>
      <c r="P10" s="34">
        <f>データ!P6</f>
        <v>6.98</v>
      </c>
      <c r="Q10" s="34"/>
      <c r="R10" s="34"/>
      <c r="S10" s="34"/>
      <c r="T10" s="34"/>
      <c r="U10" s="34"/>
      <c r="V10" s="34"/>
      <c r="W10" s="34">
        <f>データ!Q6</f>
        <v>88</v>
      </c>
      <c r="X10" s="34"/>
      <c r="Y10" s="34"/>
      <c r="Z10" s="34"/>
      <c r="AA10" s="34"/>
      <c r="AB10" s="34"/>
      <c r="AC10" s="34"/>
      <c r="AD10" s="41">
        <f>データ!R6</f>
        <v>2714</v>
      </c>
      <c r="AE10" s="41"/>
      <c r="AF10" s="41"/>
      <c r="AG10" s="41"/>
      <c r="AH10" s="41"/>
      <c r="AI10" s="41"/>
      <c r="AJ10" s="41"/>
      <c r="AK10" s="2"/>
      <c r="AL10" s="41">
        <f>データ!V6</f>
        <v>3950</v>
      </c>
      <c r="AM10" s="41"/>
      <c r="AN10" s="41"/>
      <c r="AO10" s="41"/>
      <c r="AP10" s="41"/>
      <c r="AQ10" s="41"/>
      <c r="AR10" s="41"/>
      <c r="AS10" s="41"/>
      <c r="AT10" s="34">
        <f>データ!W6</f>
        <v>2.34</v>
      </c>
      <c r="AU10" s="34"/>
      <c r="AV10" s="34"/>
      <c r="AW10" s="34"/>
      <c r="AX10" s="34"/>
      <c r="AY10" s="34"/>
      <c r="AZ10" s="34"/>
      <c r="BA10" s="34"/>
      <c r="BB10" s="34">
        <f>データ!X6</f>
        <v>1688.03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114</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fH8dR1/wDPGo/nBhJb6n8woWCoHGofa9PwMe0bwDetUtdWxZV38ui4NGuauCDkp0kaT5UcI+dr1VV9FjPdIPw==" saltValue="uFK2wvDI2B7D/HhKYhTQ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122131</v>
      </c>
      <c r="D6" s="19">
        <f t="shared" si="3"/>
        <v>46</v>
      </c>
      <c r="E6" s="19">
        <f t="shared" si="3"/>
        <v>17</v>
      </c>
      <c r="F6" s="19">
        <f t="shared" si="3"/>
        <v>5</v>
      </c>
      <c r="G6" s="19">
        <f t="shared" si="3"/>
        <v>0</v>
      </c>
      <c r="H6" s="19" t="str">
        <f t="shared" si="3"/>
        <v>千葉県　東金市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72.17</v>
      </c>
      <c r="P6" s="20">
        <f t="shared" si="3"/>
        <v>6.98</v>
      </c>
      <c r="Q6" s="20">
        <f t="shared" si="3"/>
        <v>88</v>
      </c>
      <c r="R6" s="20">
        <f t="shared" si="3"/>
        <v>2714</v>
      </c>
      <c r="S6" s="20">
        <f t="shared" si="3"/>
        <v>56867</v>
      </c>
      <c r="T6" s="20">
        <f t="shared" si="3"/>
        <v>89.12</v>
      </c>
      <c r="U6" s="20">
        <f t="shared" si="3"/>
        <v>638.09</v>
      </c>
      <c r="V6" s="20">
        <f t="shared" si="3"/>
        <v>3950</v>
      </c>
      <c r="W6" s="20">
        <f t="shared" si="3"/>
        <v>2.34</v>
      </c>
      <c r="X6" s="20">
        <f t="shared" si="3"/>
        <v>1688.03</v>
      </c>
      <c r="Y6" s="21" t="str">
        <f>IF(Y7="",NA(),Y7)</f>
        <v>-</v>
      </c>
      <c r="Z6" s="21">
        <f t="shared" ref="Z6:AH6" si="4">IF(Z7="",NA(),Z7)</f>
        <v>126.85</v>
      </c>
      <c r="AA6" s="21">
        <f t="shared" si="4"/>
        <v>130.35</v>
      </c>
      <c r="AB6" s="21">
        <f t="shared" si="4"/>
        <v>134.93</v>
      </c>
      <c r="AC6" s="21">
        <f t="shared" si="4"/>
        <v>135.72999999999999</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19.86</v>
      </c>
      <c r="AW6" s="21">
        <f t="shared" si="6"/>
        <v>22.96</v>
      </c>
      <c r="AX6" s="21">
        <f t="shared" si="6"/>
        <v>23.2</v>
      </c>
      <c r="AY6" s="21">
        <f t="shared" si="6"/>
        <v>28.87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63.92</v>
      </c>
      <c r="BS6" s="21">
        <f t="shared" si="8"/>
        <v>60.31</v>
      </c>
      <c r="BT6" s="21">
        <f t="shared" si="8"/>
        <v>62.72</v>
      </c>
      <c r="BU6" s="21">
        <f t="shared" si="8"/>
        <v>70.010000000000005</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215.51</v>
      </c>
      <c r="CD6" s="21">
        <f t="shared" si="9"/>
        <v>229.46</v>
      </c>
      <c r="CE6" s="21">
        <f t="shared" si="9"/>
        <v>223.16</v>
      </c>
      <c r="CF6" s="21">
        <f t="shared" si="9"/>
        <v>200.54</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48.11</v>
      </c>
      <c r="CO6" s="21">
        <f t="shared" si="10"/>
        <v>46.37</v>
      </c>
      <c r="CP6" s="21">
        <f t="shared" si="10"/>
        <v>40.479999999999997</v>
      </c>
      <c r="CQ6" s="21">
        <f t="shared" si="10"/>
        <v>45.75</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80.73</v>
      </c>
      <c r="CZ6" s="21">
        <f t="shared" si="11"/>
        <v>82.02</v>
      </c>
      <c r="DA6" s="21">
        <f t="shared" si="11"/>
        <v>84.07</v>
      </c>
      <c r="DB6" s="21">
        <f t="shared" si="11"/>
        <v>85.06</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3.59</v>
      </c>
      <c r="DK6" s="21">
        <f t="shared" si="12"/>
        <v>7.17</v>
      </c>
      <c r="DL6" s="21">
        <f t="shared" si="12"/>
        <v>10.41</v>
      </c>
      <c r="DM6" s="21">
        <f t="shared" si="12"/>
        <v>13.61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122131</v>
      </c>
      <c r="D7" s="23">
        <v>46</v>
      </c>
      <c r="E7" s="23">
        <v>17</v>
      </c>
      <c r="F7" s="23">
        <v>5</v>
      </c>
      <c r="G7" s="23">
        <v>0</v>
      </c>
      <c r="H7" s="23" t="s">
        <v>96</v>
      </c>
      <c r="I7" s="23" t="s">
        <v>97</v>
      </c>
      <c r="J7" s="23" t="s">
        <v>98</v>
      </c>
      <c r="K7" s="23" t="s">
        <v>99</v>
      </c>
      <c r="L7" s="23" t="s">
        <v>100</v>
      </c>
      <c r="M7" s="23" t="s">
        <v>101</v>
      </c>
      <c r="N7" s="24" t="s">
        <v>102</v>
      </c>
      <c r="O7" s="24">
        <v>72.17</v>
      </c>
      <c r="P7" s="24">
        <v>6.98</v>
      </c>
      <c r="Q7" s="24">
        <v>88</v>
      </c>
      <c r="R7" s="24">
        <v>2714</v>
      </c>
      <c r="S7" s="24">
        <v>56867</v>
      </c>
      <c r="T7" s="24">
        <v>89.12</v>
      </c>
      <c r="U7" s="24">
        <v>638.09</v>
      </c>
      <c r="V7" s="24">
        <v>3950</v>
      </c>
      <c r="W7" s="24">
        <v>2.34</v>
      </c>
      <c r="X7" s="24">
        <v>1688.03</v>
      </c>
      <c r="Y7" s="24" t="s">
        <v>102</v>
      </c>
      <c r="Z7" s="24">
        <v>126.85</v>
      </c>
      <c r="AA7" s="24">
        <v>130.35</v>
      </c>
      <c r="AB7" s="24">
        <v>134.93</v>
      </c>
      <c r="AC7" s="24">
        <v>135.72999999999999</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19.86</v>
      </c>
      <c r="AW7" s="24">
        <v>22.96</v>
      </c>
      <c r="AX7" s="24">
        <v>23.2</v>
      </c>
      <c r="AY7" s="24">
        <v>28.87</v>
      </c>
      <c r="AZ7" s="24" t="s">
        <v>102</v>
      </c>
      <c r="BA7" s="24">
        <v>29.13</v>
      </c>
      <c r="BB7" s="24">
        <v>35.69</v>
      </c>
      <c r="BC7" s="24">
        <v>38.4</v>
      </c>
      <c r="BD7" s="24">
        <v>44.04</v>
      </c>
      <c r="BE7" s="24">
        <v>42.02</v>
      </c>
      <c r="BF7" s="24" t="s">
        <v>102</v>
      </c>
      <c r="BG7" s="24">
        <v>0</v>
      </c>
      <c r="BH7" s="24">
        <v>0</v>
      </c>
      <c r="BI7" s="24">
        <v>0</v>
      </c>
      <c r="BJ7" s="24">
        <v>0</v>
      </c>
      <c r="BK7" s="24" t="s">
        <v>102</v>
      </c>
      <c r="BL7" s="24">
        <v>867.83</v>
      </c>
      <c r="BM7" s="24">
        <v>791.76</v>
      </c>
      <c r="BN7" s="24">
        <v>900.82</v>
      </c>
      <c r="BO7" s="24">
        <v>839.21</v>
      </c>
      <c r="BP7" s="24">
        <v>785.1</v>
      </c>
      <c r="BQ7" s="24" t="s">
        <v>102</v>
      </c>
      <c r="BR7" s="24">
        <v>63.92</v>
      </c>
      <c r="BS7" s="24">
        <v>60.31</v>
      </c>
      <c r="BT7" s="24">
        <v>62.72</v>
      </c>
      <c r="BU7" s="24">
        <v>70.010000000000005</v>
      </c>
      <c r="BV7" s="24" t="s">
        <v>102</v>
      </c>
      <c r="BW7" s="24">
        <v>57.08</v>
      </c>
      <c r="BX7" s="24">
        <v>56.26</v>
      </c>
      <c r="BY7" s="24">
        <v>52.94</v>
      </c>
      <c r="BZ7" s="24">
        <v>52.05</v>
      </c>
      <c r="CA7" s="24">
        <v>56.93</v>
      </c>
      <c r="CB7" s="24" t="s">
        <v>102</v>
      </c>
      <c r="CC7" s="24">
        <v>215.51</v>
      </c>
      <c r="CD7" s="24">
        <v>229.46</v>
      </c>
      <c r="CE7" s="24">
        <v>223.16</v>
      </c>
      <c r="CF7" s="24">
        <v>200.54</v>
      </c>
      <c r="CG7" s="24" t="s">
        <v>102</v>
      </c>
      <c r="CH7" s="24">
        <v>274.99</v>
      </c>
      <c r="CI7" s="24">
        <v>282.08999999999997</v>
      </c>
      <c r="CJ7" s="24">
        <v>303.27999999999997</v>
      </c>
      <c r="CK7" s="24">
        <v>301.86</v>
      </c>
      <c r="CL7" s="24">
        <v>271.14999999999998</v>
      </c>
      <c r="CM7" s="24" t="s">
        <v>102</v>
      </c>
      <c r="CN7" s="24">
        <v>48.11</v>
      </c>
      <c r="CO7" s="24">
        <v>46.37</v>
      </c>
      <c r="CP7" s="24">
        <v>40.479999999999997</v>
      </c>
      <c r="CQ7" s="24">
        <v>45.75</v>
      </c>
      <c r="CR7" s="24" t="s">
        <v>102</v>
      </c>
      <c r="CS7" s="24">
        <v>54.83</v>
      </c>
      <c r="CT7" s="24">
        <v>66.53</v>
      </c>
      <c r="CU7" s="24">
        <v>52.35</v>
      </c>
      <c r="CV7" s="24">
        <v>46.25</v>
      </c>
      <c r="CW7" s="24">
        <v>49.87</v>
      </c>
      <c r="CX7" s="24" t="s">
        <v>102</v>
      </c>
      <c r="CY7" s="24">
        <v>80.73</v>
      </c>
      <c r="CZ7" s="24">
        <v>82.02</v>
      </c>
      <c r="DA7" s="24">
        <v>84.07</v>
      </c>
      <c r="DB7" s="24">
        <v>85.06</v>
      </c>
      <c r="DC7" s="24" t="s">
        <v>102</v>
      </c>
      <c r="DD7" s="24">
        <v>84.7</v>
      </c>
      <c r="DE7" s="24">
        <v>84.67</v>
      </c>
      <c r="DF7" s="24">
        <v>84.39</v>
      </c>
      <c r="DG7" s="24">
        <v>83.96</v>
      </c>
      <c r="DH7" s="24">
        <v>87.54</v>
      </c>
      <c r="DI7" s="24" t="s">
        <v>102</v>
      </c>
      <c r="DJ7" s="24">
        <v>3.59</v>
      </c>
      <c r="DK7" s="24">
        <v>7.17</v>
      </c>
      <c r="DL7" s="24">
        <v>10.41</v>
      </c>
      <c r="DM7" s="24">
        <v>13.61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2025-01-28T08:12:56Z</cp:lastPrinted>
  <dcterms:created xsi:type="dcterms:W3CDTF">2025-01-24T07:16:54Z</dcterms:created>
  <dcterms:modified xsi:type="dcterms:W3CDTF">2025-02-10T06:55:36Z</dcterms:modified>
  <cp:category/>
</cp:coreProperties>
</file>