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CT12-FS01\section$\zaisei\財政係\【齋藤さんだぞ。】\地方公営企業に関する調査\R3\51 R4.1.7 公営企業に係る経営比較分析表（令和２年度決算）の分析等について（依頼）\04 市→県\"/>
    </mc:Choice>
  </mc:AlternateContent>
  <workbookProtection workbookAlgorithmName="SHA-512" workbookHashValue="at+tNaHOo+VruvJYmllw/PHww4Q+E6qxs6agN8ddMRKH8pKR6e37/rJPEGfEa/t0dhmiV2GRYyp/+wGsaB/EZw==" workbookSaltValue="pE51lMRNoS+rXcjN+ukGcA=="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E85" i="4"/>
  <c r="BB10" i="4"/>
  <c r="AD10" i="4"/>
  <c r="W10" i="4"/>
  <c r="P10" i="4"/>
  <c r="B10" i="4"/>
  <c r="BB8" i="4"/>
  <c r="AT8" i="4"/>
  <c r="AD8" i="4"/>
  <c r="W8" i="4"/>
  <c r="B8" i="4"/>
  <c r="B6"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<sst xmlns="http://schemas.openxmlformats.org/spreadsheetml/2006/main" count="319" uniqueCount="117">
  <si>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</si>
  <si>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</si>
  <si>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</si>
  <si>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</si>
  <si>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</si>
  <si>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</si>
  <si>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</si>
  <si>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</si>
  <si>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</si>
  <si>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</si>
  <si>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</si>
  <si>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</si>
  <si>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</si>
  <si>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</si>
  <si>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</si>
  <si>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</si>
  <si>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</si>
  <si>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</si>
  <si>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</si>
  <si>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</si>
  <si>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</si>
  <si>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</si>
  <si>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</si>
  <si>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</si>
  <si>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</si>
  <si>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</si>
  <si>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</si>
  <si>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</si>
  <si>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</si>
  <si>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</si>
  <si>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</si>
  <si>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</si>
  <si>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</si>
  <si>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</si>
  <si>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</si>
  <si>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</si>
  <si>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</si>
  <si>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</si>
  <si>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</si>
  <si>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</si>
  <si>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</si>
  <si>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</si>
  <si>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</si>
  <si>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</si>
  <si>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</si>
  <si>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</si>
  <si>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</si>
  <si>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</si>
  <si>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</si>
  <si>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</si>
  <si>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</si>
  <si>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</si>
  <si>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</si>
  <si>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</si>
  <si>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</si>
  <si>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</si>
  <si>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</si>
  <si>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</si>
  <si>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</si>
  <si>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</si>
  <si>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</si>
  <si>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</si>
  <si>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</si>
  <si>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</si>
  <si>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</si>
  <si>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</si>
  <si>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</si>
  <si>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</si>
  <si>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</si>
  <si>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</si>
  <si>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</si>
  <si>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</si>
  <si>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</si>
  <si>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</si>
  <si>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</si>
  <si>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</si>
  <si>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</si>
  <si>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</si>
  <si>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</si>
  <si>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</si>
  <si>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</si>
  <si>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</si>
  <si>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</si>
  <si>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</si>
  <si>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</si>
  <si>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</si>
  <si>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</si>
  <si>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</si>
  <si>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</si>
  <si>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</si>
  <si>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</si>
  <si>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</si>
  <si>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</si>
  <si>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</si>
  <si>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</si>
  <si>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</si>
  <si>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東金市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</si>
  <si>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</si>
  <si>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</si>
  <si>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</si>
  <si>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</si>
  <si>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</si>
  <si>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</si>
  <si>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</si>
  <si>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</si>
  <si>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</si>
  <si>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</si>
  <si>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</si>
  <si>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</si>
  <si>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</si>
  <si>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</si>
  <si>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</si>
  <si>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</si>
  <si>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</si>
  <si>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当市では、維持管理費の一部を一般会計補助金により賄っており、良好な経営状態とは言いがたい。
　大規模な修繕が発生するごとに経費回収率が低下し汚水処理原価が増加するが、施設の老朽化が進み修繕工事の必要性が年々高まっていることから、今後もそのような傾向が続くことが予想される。
　対策として、平成28年度に料金改定を実施し、平成29年度より汚泥の処分を公共下水道の処理場で行っている。さらに令和2年度から地方公営企業法の適用がされたため、経営分析等を通じて、持続的な事業運営に努める。</t>
    <rPh sb="1" eb="2">
      <t>トウ</t>
    </rPh>
    <rPh sb="2" eb="3">
      <t>シ</t>
    </rPh>
    <rPh sb="6" eb="8">
      <t>イジ</t>
    </rPh>
    <rPh sb="8" eb="11">
      <t>カンリヒ</t>
    </rPh>
    <rPh sb="12" eb="14">
      <t>イチブ</t>
    </rPh>
    <rPh sb="15" eb="17">
      <t>イッパン</t>
    </rPh>
    <rPh sb="17" eb="19">
      <t>カイケイ</t>
    </rPh>
    <rPh sb="19" eb="22">
      <t>ホジョキン</t>
    </rPh>
    <rPh sb="25" eb="26">
      <t>マカナ</t>
    </rPh>
    <rPh sb="31" eb="33">
      <t>リョウコウ</t>
    </rPh>
    <rPh sb="34" eb="36">
      <t>ケイエイ</t>
    </rPh>
    <rPh sb="36" eb="38">
      <t>ジョウタイ</t>
    </rPh>
    <rPh sb="40" eb="41">
      <t>イ</t>
    </rPh>
    <rPh sb="68" eb="70">
      <t>テイカ</t>
    </rPh>
    <rPh sb="78" eb="80">
      <t>ゾウカ</t>
    </rPh>
    <rPh sb="93" eb="95">
      <t>シュウゼン</t>
    </rPh>
    <rPh sb="95" eb="97">
      <t>コウジ</t>
    </rPh>
    <rPh sb="98" eb="101">
      <t>ヒツヨウセイ</t>
    </rPh>
    <rPh sb="102" eb="104">
      <t>ネンネン</t>
    </rPh>
    <rPh sb="104" eb="105">
      <t>タカ</t>
    </rPh>
    <rPh sb="139" eb="141">
      <t>タイサク</t>
    </rPh>
    <rPh sb="145" eb="147">
      <t>ヘイセイ</t>
    </rPh>
    <rPh sb="149" eb="151">
      <t>ネンド</t>
    </rPh>
    <rPh sb="152" eb="154">
      <t>リョウキン</t>
    </rPh>
    <rPh sb="154" eb="156">
      <t>カイテイ</t>
    </rPh>
    <rPh sb="157" eb="159">
      <t>ジッシ</t>
    </rPh>
    <rPh sb="161" eb="163">
      <t>ヘイセイ</t>
    </rPh>
    <rPh sb="165" eb="167">
      <t>ネンド</t>
    </rPh>
    <rPh sb="169" eb="171">
      <t>オデイ</t>
    </rPh>
    <rPh sb="172" eb="174">
      <t>ショブン</t>
    </rPh>
    <rPh sb="175" eb="177">
      <t>コウキョウ</t>
    </rPh>
    <rPh sb="177" eb="179">
      <t>ゲスイ</t>
    </rPh>
    <rPh sb="179" eb="180">
      <t>ドウ</t>
    </rPh>
    <rPh sb="181" eb="183">
      <t>ショリ</t>
    </rPh>
    <rPh sb="183" eb="184">
      <t>ジョウ</t>
    </rPh>
    <rPh sb="185" eb="186">
      <t>オコナ</t>
    </rPh>
    <rPh sb="194" eb="195">
      <t>レイ</t>
    </rPh>
    <rPh sb="195" eb="196">
      <t>ワ</t>
    </rPh>
    <rPh sb="197" eb="198">
      <t>ネン</t>
    </rPh>
    <rPh sb="198" eb="199">
      <t>ド</t>
    </rPh>
    <rPh sb="201" eb="203">
      <t>チホウ</t>
    </rPh>
    <rPh sb="203" eb="205">
      <t>コウエイ</t>
    </rPh>
    <rPh sb="205" eb="207">
      <t>キギョウ</t>
    </rPh>
    <rPh sb="207" eb="208">
      <t>ホウ</t>
    </rPh>
    <rPh sb="209" eb="211">
      <t>テキヨウ</t>
    </rPh>
    <rPh sb="218" eb="220">
      <t>ケイエイ</t>
    </rPh>
    <rPh sb="220" eb="222">
      <t>ブンセキ</t>
    </rPh>
    <rPh sb="222" eb="223">
      <t>トウ</t>
    </rPh>
    <rPh sb="224" eb="225">
      <t>ツウ</t>
    </rPh>
    <rPh sb="228" eb="231">
      <t>ジゾクテキ</t>
    </rPh>
    <rPh sb="232" eb="234">
      <t>ジギョウ</t>
    </rPh>
    <rPh sb="234" eb="236">
      <t>ウンエイ</t>
    </rPh>
    <rPh sb="237" eb="238">
      <t>ツト</t>
    </rPh>
    <phoneticPr fontId="4"/>
  </si>
  <si>
    <r>
      <t>①経常収支比率については、全国平均及び類似団体平均を上回っている。また、借入の償還を全件元利均等方式としていることから、利子償還費用は毎年減少する。近年、新規借入も行っているが、農業集落排水整備当時の借入額と比較すると少額なことから経常収支比率は緩やかに増加していくと見込まれる。
③流動比率については、農業集落排水整備当時の企業債償還が多く、保有している現金等では負債を賄えない状況である。資金不足が見込まれる際には一般会計補助金で対応をしている状態である。
④企業債残高対事業規模比率は、企業債残高の全額に一般会計補助金を充てているため0.00％である。
⑤⑥</t>
    </r>
    <r>
      <rPr>
        <sz val="11"/>
        <rFont val="ＭＳ ゴシック"/>
        <family val="3"/>
        <charset val="128"/>
      </rPr>
      <t>経費回収率は、類似団体及び全国平均を上回り、汚水処理原価は、低い水準を保っている。今後も同程度の数値で横ばいに推移していくと見込まれる。</t>
    </r>
    <r>
      <rPr>
        <sz val="11"/>
        <color theme="1"/>
        <rFont val="ＭＳ ゴシック"/>
        <family val="3"/>
        <charset val="128"/>
      </rPr>
      <t xml:space="preserve">
⑦施設利用率については、全国平均及び類似団体平均を下回っている。物理的に公共下水道に接続が可能な処理場については、公共下水道へ接続し、処理場を廃止することを検討中である。
⑧水洗化率については全国平均及び類似団体平均を下回っている。令和2年度はコロナウィルス対策のため行っていないが、例年地元の管理組合と合同で接続普及のための臨戸訪問を行っている。</t>
    </r>
    <rPh sb="1" eb="3">
      <t>ケイジョウ</t>
    </rPh>
    <rPh sb="3" eb="5">
      <t>シュウシ</t>
    </rPh>
    <rPh sb="5" eb="7">
      <t>ヒリツ</t>
    </rPh>
    <rPh sb="26" eb="27">
      <t>ウエ</t>
    </rPh>
    <rPh sb="36" eb="38">
      <t>カリイレ</t>
    </rPh>
    <rPh sb="39" eb="41">
      <t>ショウカン</t>
    </rPh>
    <rPh sb="42" eb="44">
      <t>ゼンケン</t>
    </rPh>
    <rPh sb="44" eb="48">
      <t>ガンリキントウ</t>
    </rPh>
    <rPh sb="48" eb="50">
      <t>ホウシキ</t>
    </rPh>
    <rPh sb="60" eb="62">
      <t>リシ</t>
    </rPh>
    <rPh sb="62" eb="64">
      <t>ショウカン</t>
    </rPh>
    <rPh sb="64" eb="66">
      <t>ヒヨウ</t>
    </rPh>
    <rPh sb="67" eb="69">
      <t>マイトシ</t>
    </rPh>
    <rPh sb="69" eb="71">
      <t>ゲンショウ</t>
    </rPh>
    <rPh sb="74" eb="76">
      <t>キンネン</t>
    </rPh>
    <rPh sb="77" eb="79">
      <t>シンキ</t>
    </rPh>
    <rPh sb="79" eb="80">
      <t>カ</t>
    </rPh>
    <rPh sb="80" eb="81">
      <t>イ</t>
    </rPh>
    <rPh sb="82" eb="83">
      <t>オコナ</t>
    </rPh>
    <rPh sb="89" eb="91">
      <t>ノウギョウ</t>
    </rPh>
    <rPh sb="91" eb="93">
      <t>シュウラク</t>
    </rPh>
    <rPh sb="93" eb="95">
      <t>ハイスイ</t>
    </rPh>
    <rPh sb="95" eb="97">
      <t>セイビ</t>
    </rPh>
    <rPh sb="97" eb="99">
      <t>トウジ</t>
    </rPh>
    <rPh sb="100" eb="102">
      <t>カリイレ</t>
    </rPh>
    <rPh sb="102" eb="103">
      <t>ガク</t>
    </rPh>
    <rPh sb="104" eb="106">
      <t>ヒカク</t>
    </rPh>
    <rPh sb="109" eb="111">
      <t>ショウガク</t>
    </rPh>
    <rPh sb="116" eb="118">
      <t>ケイジョウ</t>
    </rPh>
    <rPh sb="118" eb="120">
      <t>シュウシ</t>
    </rPh>
    <rPh sb="120" eb="122">
      <t>ヒリツ</t>
    </rPh>
    <rPh sb="123" eb="124">
      <t>ユル</t>
    </rPh>
    <rPh sb="127" eb="129">
      <t>ゾウカ</t>
    </rPh>
    <rPh sb="134" eb="136">
      <t>ミコ</t>
    </rPh>
    <rPh sb="152" eb="154">
      <t>ノウギョウ</t>
    </rPh>
    <rPh sb="154" eb="156">
      <t>シュウラク</t>
    </rPh>
    <rPh sb="156" eb="158">
      <t>ハイスイ</t>
    </rPh>
    <rPh sb="158" eb="160">
      <t>セイビ</t>
    </rPh>
    <rPh sb="160" eb="162">
      <t>トウジ</t>
    </rPh>
    <rPh sb="169" eb="170">
      <t>オオ</t>
    </rPh>
    <rPh sb="213" eb="216">
      <t>ホジョキン</t>
    </rPh>
    <rPh sb="232" eb="234">
      <t>キギョウ</t>
    </rPh>
    <rPh sb="234" eb="235">
      <t>サイ</t>
    </rPh>
    <rPh sb="235" eb="237">
      <t>ザンダカ</t>
    </rPh>
    <rPh sb="237" eb="238">
      <t>タイ</t>
    </rPh>
    <rPh sb="238" eb="240">
      <t>ジギョウ</t>
    </rPh>
    <rPh sb="240" eb="242">
      <t>キボ</t>
    </rPh>
    <rPh sb="242" eb="244">
      <t>ヒリツ</t>
    </rPh>
    <rPh sb="246" eb="248">
      <t>キギョウ</t>
    </rPh>
    <rPh sb="248" eb="249">
      <t>サイ</t>
    </rPh>
    <rPh sb="249" eb="251">
      <t>ザンダカ</t>
    </rPh>
    <rPh sb="252" eb="254">
      <t>ゼンガク</t>
    </rPh>
    <rPh sb="255" eb="257">
      <t>イッパン</t>
    </rPh>
    <rPh sb="257" eb="259">
      <t>カイケイ</t>
    </rPh>
    <rPh sb="259" eb="262">
      <t>ホジョキン</t>
    </rPh>
    <rPh sb="263" eb="264">
      <t>ア</t>
    </rPh>
    <rPh sb="282" eb="284">
      <t>ケイヒ</t>
    </rPh>
    <rPh sb="284" eb="286">
      <t>カイシュウ</t>
    </rPh>
    <rPh sb="286" eb="287">
      <t>リツ</t>
    </rPh>
    <rPh sb="289" eb="291">
      <t>ルイジ</t>
    </rPh>
    <rPh sb="291" eb="293">
      <t>ダンタイ</t>
    </rPh>
    <rPh sb="300" eb="302">
      <t>ウワマワ</t>
    </rPh>
    <rPh sb="323" eb="325">
      <t>コンゴ</t>
    </rPh>
    <rPh sb="326" eb="329">
      <t>ドウテイド</t>
    </rPh>
    <rPh sb="330" eb="332">
      <t>スウチ</t>
    </rPh>
    <rPh sb="333" eb="334">
      <t>ヨコ</t>
    </rPh>
    <rPh sb="337" eb="339">
      <t>スイイ</t>
    </rPh>
    <rPh sb="344" eb="346">
      <t>ミコ</t>
    </rPh>
    <rPh sb="352" eb="354">
      <t>シセツ</t>
    </rPh>
    <rPh sb="354" eb="357">
      <t>リヨウリツ</t>
    </rPh>
    <rPh sb="376" eb="378">
      <t>シタマワ</t>
    </rPh>
    <rPh sb="383" eb="386">
      <t>ブツリテキ</t>
    </rPh>
    <rPh sb="387" eb="389">
      <t>コウキョウ</t>
    </rPh>
    <rPh sb="389" eb="391">
      <t>ゲスイ</t>
    </rPh>
    <rPh sb="391" eb="392">
      <t>ドウ</t>
    </rPh>
    <rPh sb="393" eb="395">
      <t>セツゾク</t>
    </rPh>
    <rPh sb="396" eb="398">
      <t>カノウ</t>
    </rPh>
    <rPh sb="399" eb="401">
      <t>ショリ</t>
    </rPh>
    <rPh sb="401" eb="402">
      <t>ジョウ</t>
    </rPh>
    <rPh sb="408" eb="410">
      <t>コウキョウ</t>
    </rPh>
    <rPh sb="410" eb="412">
      <t>ゲスイ</t>
    </rPh>
    <rPh sb="412" eb="413">
      <t>ドウ</t>
    </rPh>
    <rPh sb="414" eb="416">
      <t>セツゾク</t>
    </rPh>
    <rPh sb="418" eb="421">
      <t>ショリジョウ</t>
    </rPh>
    <rPh sb="422" eb="424">
      <t>ハイシ</t>
    </rPh>
    <rPh sb="429" eb="431">
      <t>ケントウ</t>
    </rPh>
    <rPh sb="431" eb="432">
      <t>チュウ</t>
    </rPh>
    <rPh sb="438" eb="441">
      <t>スイセンカ</t>
    </rPh>
    <rPh sb="441" eb="442">
      <t>リツ</t>
    </rPh>
    <rPh sb="467" eb="469">
      <t>レイワ</t>
    </rPh>
    <rPh sb="470" eb="472">
      <t>ネンド</t>
    </rPh>
    <rPh sb="480" eb="482">
      <t>タイサク</t>
    </rPh>
    <rPh sb="485" eb="486">
      <t>オコナ</t>
    </rPh>
    <rPh sb="493" eb="495">
      <t>レイネン</t>
    </rPh>
    <rPh sb="495" eb="497">
      <t>ジモト</t>
    </rPh>
    <rPh sb="498" eb="500">
      <t>カンリ</t>
    </rPh>
    <rPh sb="500" eb="502">
      <t>クミアイ</t>
    </rPh>
    <rPh sb="503" eb="505">
      <t>ゴウドウ</t>
    </rPh>
    <rPh sb="506" eb="508">
      <t>セツゾク</t>
    </rPh>
    <rPh sb="508" eb="510">
      <t>フキュウ</t>
    </rPh>
    <rPh sb="514" eb="515">
      <t>リン</t>
    </rPh>
    <rPh sb="515" eb="516">
      <t>コ</t>
    </rPh>
    <rPh sb="516" eb="518">
      <t>ホウモン</t>
    </rPh>
    <rPh sb="519" eb="520">
      <t>オコナ</t>
    </rPh>
    <phoneticPr fontId="4"/>
  </si>
  <si>
    <t>　処理施設の老朽化が甚だしく、修繕での対応が困難な機械類が多くなっているため、ストックマネジメント計画に基づき計画的な更新を行う。また、令和３年度においては、平成１０年度に供用開始した地区の管渠更生工事を行う予定である。</t>
    <rPh sb="1" eb="3">
      <t>ショリ</t>
    </rPh>
    <rPh sb="3" eb="5">
      <t>シセツ</t>
    </rPh>
    <rPh sb="6" eb="9">
      <t>ロウキュウカ</t>
    </rPh>
    <rPh sb="10" eb="11">
      <t>ハナハ</t>
    </rPh>
    <rPh sb="15" eb="17">
      <t>シュウゼン</t>
    </rPh>
    <rPh sb="19" eb="21">
      <t>タイオウ</t>
    </rPh>
    <rPh sb="22" eb="24">
      <t>コンナン</t>
    </rPh>
    <rPh sb="25" eb="28">
      <t>キカイルイ</t>
    </rPh>
    <rPh sb="29" eb="30">
      <t>オオ</t>
    </rPh>
    <rPh sb="49" eb="51">
      <t>ケイカク</t>
    </rPh>
    <rPh sb="52" eb="53">
      <t>モト</t>
    </rPh>
    <rPh sb="55" eb="58">
      <t>ケイカクテキ</t>
    </rPh>
    <rPh sb="59" eb="61">
      <t>コウシン</t>
    </rPh>
    <rPh sb="62" eb="63">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</si>
</sst>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DA6D-4EC4-9182-C2AF391AF438}"/>
            </c:ext>
          </c:extLst>
        </c:ser>
        <c:dLbls>
          <c:showLegendKey val="0"/>
          <c:showVal val="0"/>
          <c:showCatName val="0"/>
          <c:showSerName val="0"/>
          <c:showPercent val="0"/>
          <c:showBubbleSize val="0"/>
        </c:dLbls>
        <c:gapWidth val="150"/>
        <c:axId val="645513624"/>
        <c:axId val="645514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0.25</c:v>
                </c:pt>
              </c:numCache>
            </c:numRef>
          </c:val>
          <c:smooth val="0"/>
          <c:extLst xmlns:c16r2="http://schemas.microsoft.com/office/drawing/2015/06/chart">
            <c:ext xmlns:c16="http://schemas.microsoft.com/office/drawing/2014/chart" uri="{C3380CC4-5D6E-409C-BE32-E72D297353CC}">
              <c16:uniqueId val="{00000001-DA6D-4EC4-9182-C2AF391AF438}"/>
            </c:ext>
          </c:extLst>
        </c:ser>
        <c:dLbls>
          <c:showLegendKey val="0"/>
          <c:showVal val="0"/>
          <c:showCatName val="0"/>
          <c:showSerName val="0"/>
          <c:showPercent val="0"/>
          <c:showBubbleSize val="0"/>
        </c:dLbls>
        <c:marker val="1"/>
        <c:smooth val="0"/>
        <c:axId val="645513624"/>
        <c:axId val="645514016"/>
      </c:lineChart>
      <c:dateAx>
        <c:axId val="645513624"/>
        <c:scaling>
          <c:orientation val="minMax"/>
        </c:scaling>
        <c:delete val="1"/>
        <c:axPos val="b"/>
        <c:numFmt formatCode="&quot;H&quot;yy" sourceLinked="1"/>
        <c:majorTickMark val="none"/>
        <c:minorTickMark val="none"/>
        <c:tickLblPos val="none"/>
        <c:crossAx val="645514016"/>
        <c:crosses val="autoZero"/>
        <c:auto val="1"/>
        <c:lblOffset val="100"/>
        <c:baseTimeUnit val="years"/>
      </c:dateAx>
      <c:valAx>
        <c:axId val="64551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5513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48.11</c:v>
                </c:pt>
              </c:numCache>
            </c:numRef>
          </c:val>
          <c:extLst xmlns:c16r2="http://schemas.microsoft.com/office/drawing/2015/06/chart">
            <c:ext xmlns:c16="http://schemas.microsoft.com/office/drawing/2014/chart" uri="{C3380CC4-5D6E-409C-BE32-E72D297353CC}">
              <c16:uniqueId val="{00000000-3E17-4D46-AD05-7CA2731A9ABD}"/>
            </c:ext>
          </c:extLst>
        </c:ser>
        <c:dLbls>
          <c:showLegendKey val="0"/>
          <c:showVal val="0"/>
          <c:showCatName val="0"/>
          <c:showSerName val="0"/>
          <c:showPercent val="0"/>
          <c:showBubbleSize val="0"/>
        </c:dLbls>
        <c:gapWidth val="150"/>
        <c:axId val="440464280"/>
        <c:axId val="624151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54.83</c:v>
                </c:pt>
              </c:numCache>
            </c:numRef>
          </c:val>
          <c:smooth val="0"/>
          <c:extLst xmlns:c16r2="http://schemas.microsoft.com/office/drawing/2015/06/chart">
            <c:ext xmlns:c16="http://schemas.microsoft.com/office/drawing/2014/chart" uri="{C3380CC4-5D6E-409C-BE32-E72D297353CC}">
              <c16:uniqueId val="{00000001-3E17-4D46-AD05-7CA2731A9ABD}"/>
            </c:ext>
          </c:extLst>
        </c:ser>
        <c:dLbls>
          <c:showLegendKey val="0"/>
          <c:showVal val="0"/>
          <c:showCatName val="0"/>
          <c:showSerName val="0"/>
          <c:showPercent val="0"/>
          <c:showBubbleSize val="0"/>
        </c:dLbls>
        <c:marker val="1"/>
        <c:smooth val="0"/>
        <c:axId val="440464280"/>
        <c:axId val="624151568"/>
      </c:lineChart>
      <c:dateAx>
        <c:axId val="440464280"/>
        <c:scaling>
          <c:orientation val="minMax"/>
        </c:scaling>
        <c:delete val="1"/>
        <c:axPos val="b"/>
        <c:numFmt formatCode="&quot;H&quot;yy" sourceLinked="1"/>
        <c:majorTickMark val="none"/>
        <c:minorTickMark val="none"/>
        <c:tickLblPos val="none"/>
        <c:crossAx val="624151568"/>
        <c:crosses val="autoZero"/>
        <c:auto val="1"/>
        <c:lblOffset val="100"/>
        <c:baseTimeUnit val="years"/>
      </c:dateAx>
      <c:valAx>
        <c:axId val="62415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0464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80.73</c:v>
                </c:pt>
              </c:numCache>
            </c:numRef>
          </c:val>
          <c:extLst xmlns:c16r2="http://schemas.microsoft.com/office/drawing/2015/06/chart">
            <c:ext xmlns:c16="http://schemas.microsoft.com/office/drawing/2014/chart" uri="{C3380CC4-5D6E-409C-BE32-E72D297353CC}">
              <c16:uniqueId val="{00000000-ECBA-4EB9-ACF8-B10FFF64D2AA}"/>
            </c:ext>
          </c:extLst>
        </c:ser>
        <c:dLbls>
          <c:showLegendKey val="0"/>
          <c:showVal val="0"/>
          <c:showCatName val="0"/>
          <c:showSerName val="0"/>
          <c:showPercent val="0"/>
          <c:showBubbleSize val="0"/>
        </c:dLbls>
        <c:gapWidth val="150"/>
        <c:axId val="624150000"/>
        <c:axId val="624151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c:v>
                </c:pt>
              </c:numCache>
            </c:numRef>
          </c:val>
          <c:smooth val="0"/>
          <c:extLst xmlns:c16r2="http://schemas.microsoft.com/office/drawing/2015/06/chart">
            <c:ext xmlns:c16="http://schemas.microsoft.com/office/drawing/2014/chart" uri="{C3380CC4-5D6E-409C-BE32-E72D297353CC}">
              <c16:uniqueId val="{00000001-ECBA-4EB9-ACF8-B10FFF64D2AA}"/>
            </c:ext>
          </c:extLst>
        </c:ser>
        <c:dLbls>
          <c:showLegendKey val="0"/>
          <c:showVal val="0"/>
          <c:showCatName val="0"/>
          <c:showSerName val="0"/>
          <c:showPercent val="0"/>
          <c:showBubbleSize val="0"/>
        </c:dLbls>
        <c:marker val="1"/>
        <c:smooth val="0"/>
        <c:axId val="624150000"/>
        <c:axId val="624151960"/>
      </c:lineChart>
      <c:dateAx>
        <c:axId val="624150000"/>
        <c:scaling>
          <c:orientation val="minMax"/>
        </c:scaling>
        <c:delete val="1"/>
        <c:axPos val="b"/>
        <c:numFmt formatCode="&quot;H&quot;yy" sourceLinked="1"/>
        <c:majorTickMark val="none"/>
        <c:minorTickMark val="none"/>
        <c:tickLblPos val="none"/>
        <c:crossAx val="624151960"/>
        <c:crosses val="autoZero"/>
        <c:auto val="1"/>
        <c:lblOffset val="100"/>
        <c:baseTimeUnit val="years"/>
      </c:dateAx>
      <c:valAx>
        <c:axId val="624151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415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126.85</c:v>
                </c:pt>
              </c:numCache>
            </c:numRef>
          </c:val>
          <c:extLst xmlns:c16r2="http://schemas.microsoft.com/office/drawing/2015/06/chart">
            <c:ext xmlns:c16="http://schemas.microsoft.com/office/drawing/2014/chart" uri="{C3380CC4-5D6E-409C-BE32-E72D297353CC}">
              <c16:uniqueId val="{00000000-FDAD-4F88-8D40-D1CD365D8848}"/>
            </c:ext>
          </c:extLst>
        </c:ser>
        <c:dLbls>
          <c:showLegendKey val="0"/>
          <c:showVal val="0"/>
          <c:showCatName val="0"/>
          <c:showSerName val="0"/>
          <c:showPercent val="0"/>
          <c:showBubbleSize val="0"/>
        </c:dLbls>
        <c:gapWidth val="150"/>
        <c:axId val="645511664"/>
        <c:axId val="529976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106.37</c:v>
                </c:pt>
              </c:numCache>
            </c:numRef>
          </c:val>
          <c:smooth val="0"/>
          <c:extLst xmlns:c16r2="http://schemas.microsoft.com/office/drawing/2015/06/chart">
            <c:ext xmlns:c16="http://schemas.microsoft.com/office/drawing/2014/chart" uri="{C3380CC4-5D6E-409C-BE32-E72D297353CC}">
              <c16:uniqueId val="{00000001-FDAD-4F88-8D40-D1CD365D8848}"/>
            </c:ext>
          </c:extLst>
        </c:ser>
        <c:dLbls>
          <c:showLegendKey val="0"/>
          <c:showVal val="0"/>
          <c:showCatName val="0"/>
          <c:showSerName val="0"/>
          <c:showPercent val="0"/>
          <c:showBubbleSize val="0"/>
        </c:dLbls>
        <c:marker val="1"/>
        <c:smooth val="0"/>
        <c:axId val="645511664"/>
        <c:axId val="529976184"/>
      </c:lineChart>
      <c:dateAx>
        <c:axId val="645511664"/>
        <c:scaling>
          <c:orientation val="minMax"/>
        </c:scaling>
        <c:delete val="1"/>
        <c:axPos val="b"/>
        <c:numFmt formatCode="&quot;H&quot;yy" sourceLinked="1"/>
        <c:majorTickMark val="none"/>
        <c:minorTickMark val="none"/>
        <c:tickLblPos val="none"/>
        <c:crossAx val="529976184"/>
        <c:crosses val="autoZero"/>
        <c:auto val="1"/>
        <c:lblOffset val="100"/>
        <c:baseTimeUnit val="years"/>
      </c:dateAx>
      <c:valAx>
        <c:axId val="529976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551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3.59</c:v>
                </c:pt>
              </c:numCache>
            </c:numRef>
          </c:val>
          <c:extLst xmlns:c16r2="http://schemas.microsoft.com/office/drawing/2015/06/chart">
            <c:ext xmlns:c16="http://schemas.microsoft.com/office/drawing/2014/chart" uri="{C3380CC4-5D6E-409C-BE32-E72D297353CC}">
              <c16:uniqueId val="{00000000-457F-4018-A48F-921A73A506BD}"/>
            </c:ext>
          </c:extLst>
        </c:ser>
        <c:dLbls>
          <c:showLegendKey val="0"/>
          <c:showVal val="0"/>
          <c:showCatName val="0"/>
          <c:showSerName val="0"/>
          <c:showPercent val="0"/>
          <c:showBubbleSize val="0"/>
        </c:dLbls>
        <c:gapWidth val="150"/>
        <c:axId val="529974224"/>
        <c:axId val="529976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20.34</c:v>
                </c:pt>
              </c:numCache>
            </c:numRef>
          </c:val>
          <c:smooth val="0"/>
          <c:extLst xmlns:c16r2="http://schemas.microsoft.com/office/drawing/2015/06/chart">
            <c:ext xmlns:c16="http://schemas.microsoft.com/office/drawing/2014/chart" uri="{C3380CC4-5D6E-409C-BE32-E72D297353CC}">
              <c16:uniqueId val="{00000001-457F-4018-A48F-921A73A506BD}"/>
            </c:ext>
          </c:extLst>
        </c:ser>
        <c:dLbls>
          <c:showLegendKey val="0"/>
          <c:showVal val="0"/>
          <c:showCatName val="0"/>
          <c:showSerName val="0"/>
          <c:showPercent val="0"/>
          <c:showBubbleSize val="0"/>
        </c:dLbls>
        <c:marker val="1"/>
        <c:smooth val="0"/>
        <c:axId val="529974224"/>
        <c:axId val="529976968"/>
      </c:lineChart>
      <c:dateAx>
        <c:axId val="529974224"/>
        <c:scaling>
          <c:orientation val="minMax"/>
        </c:scaling>
        <c:delete val="1"/>
        <c:axPos val="b"/>
        <c:numFmt formatCode="&quot;H&quot;yy" sourceLinked="1"/>
        <c:majorTickMark val="none"/>
        <c:minorTickMark val="none"/>
        <c:tickLblPos val="none"/>
        <c:crossAx val="529976968"/>
        <c:crosses val="autoZero"/>
        <c:auto val="1"/>
        <c:lblOffset val="100"/>
        <c:baseTimeUnit val="years"/>
      </c:dateAx>
      <c:valAx>
        <c:axId val="529976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997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09AF-431F-886A-43646250E4B3}"/>
            </c:ext>
          </c:extLst>
        </c:ser>
        <c:dLbls>
          <c:showLegendKey val="0"/>
          <c:showVal val="0"/>
          <c:showCatName val="0"/>
          <c:showSerName val="0"/>
          <c:showPercent val="0"/>
          <c:showBubbleSize val="0"/>
        </c:dLbls>
        <c:gapWidth val="150"/>
        <c:axId val="529976576"/>
        <c:axId val="529997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xmlns:c16r2="http://schemas.microsoft.com/office/drawing/2015/06/chart">
            <c:ext xmlns:c16="http://schemas.microsoft.com/office/drawing/2014/chart" uri="{C3380CC4-5D6E-409C-BE32-E72D297353CC}">
              <c16:uniqueId val="{00000001-09AF-431F-886A-43646250E4B3}"/>
            </c:ext>
          </c:extLst>
        </c:ser>
        <c:dLbls>
          <c:showLegendKey val="0"/>
          <c:showVal val="0"/>
          <c:showCatName val="0"/>
          <c:showSerName val="0"/>
          <c:showPercent val="0"/>
          <c:showBubbleSize val="0"/>
        </c:dLbls>
        <c:marker val="1"/>
        <c:smooth val="0"/>
        <c:axId val="529976576"/>
        <c:axId val="529997216"/>
      </c:lineChart>
      <c:dateAx>
        <c:axId val="529976576"/>
        <c:scaling>
          <c:orientation val="minMax"/>
        </c:scaling>
        <c:delete val="1"/>
        <c:axPos val="b"/>
        <c:numFmt formatCode="&quot;H&quot;yy" sourceLinked="1"/>
        <c:majorTickMark val="none"/>
        <c:minorTickMark val="none"/>
        <c:tickLblPos val="none"/>
        <c:crossAx val="529997216"/>
        <c:crosses val="autoZero"/>
        <c:auto val="1"/>
        <c:lblOffset val="100"/>
        <c:baseTimeUnit val="years"/>
      </c:dateAx>
      <c:valAx>
        <c:axId val="52999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997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22F2-49B7-82CF-00D99CC87886}"/>
            </c:ext>
          </c:extLst>
        </c:ser>
        <c:dLbls>
          <c:showLegendKey val="0"/>
          <c:showVal val="0"/>
          <c:showCatName val="0"/>
          <c:showSerName val="0"/>
          <c:showPercent val="0"/>
          <c:showBubbleSize val="0"/>
        </c:dLbls>
        <c:gapWidth val="150"/>
        <c:axId val="529995648"/>
        <c:axId val="529996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139.02000000000001</c:v>
                </c:pt>
              </c:numCache>
            </c:numRef>
          </c:val>
          <c:smooth val="0"/>
          <c:extLst xmlns:c16r2="http://schemas.microsoft.com/office/drawing/2015/06/chart">
            <c:ext xmlns:c16="http://schemas.microsoft.com/office/drawing/2014/chart" uri="{C3380CC4-5D6E-409C-BE32-E72D297353CC}">
              <c16:uniqueId val="{00000001-22F2-49B7-82CF-00D99CC87886}"/>
            </c:ext>
          </c:extLst>
        </c:ser>
        <c:dLbls>
          <c:showLegendKey val="0"/>
          <c:showVal val="0"/>
          <c:showCatName val="0"/>
          <c:showSerName val="0"/>
          <c:showPercent val="0"/>
          <c:showBubbleSize val="0"/>
        </c:dLbls>
        <c:marker val="1"/>
        <c:smooth val="0"/>
        <c:axId val="529995648"/>
        <c:axId val="529996040"/>
      </c:lineChart>
      <c:dateAx>
        <c:axId val="529995648"/>
        <c:scaling>
          <c:orientation val="minMax"/>
        </c:scaling>
        <c:delete val="1"/>
        <c:axPos val="b"/>
        <c:numFmt formatCode="&quot;H&quot;yy" sourceLinked="1"/>
        <c:majorTickMark val="none"/>
        <c:minorTickMark val="none"/>
        <c:tickLblPos val="none"/>
        <c:crossAx val="529996040"/>
        <c:crosses val="autoZero"/>
        <c:auto val="1"/>
        <c:lblOffset val="100"/>
        <c:baseTimeUnit val="years"/>
      </c:dateAx>
      <c:valAx>
        <c:axId val="529996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999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19.86</c:v>
                </c:pt>
              </c:numCache>
            </c:numRef>
          </c:val>
          <c:extLst xmlns:c16r2="http://schemas.microsoft.com/office/drawing/2015/06/chart">
            <c:ext xmlns:c16="http://schemas.microsoft.com/office/drawing/2014/chart" uri="{C3380CC4-5D6E-409C-BE32-E72D297353CC}">
              <c16:uniqueId val="{00000000-500B-45C8-ABED-0023B99B0E9E}"/>
            </c:ext>
          </c:extLst>
        </c:ser>
        <c:dLbls>
          <c:showLegendKey val="0"/>
          <c:showVal val="0"/>
          <c:showCatName val="0"/>
          <c:showSerName val="0"/>
          <c:showPercent val="0"/>
          <c:showBubbleSize val="0"/>
        </c:dLbls>
        <c:gapWidth val="150"/>
        <c:axId val="440467024"/>
        <c:axId val="440465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29.13</c:v>
                </c:pt>
              </c:numCache>
            </c:numRef>
          </c:val>
          <c:smooth val="0"/>
          <c:extLst xmlns:c16r2="http://schemas.microsoft.com/office/drawing/2015/06/chart">
            <c:ext xmlns:c16="http://schemas.microsoft.com/office/drawing/2014/chart" uri="{C3380CC4-5D6E-409C-BE32-E72D297353CC}">
              <c16:uniqueId val="{00000001-500B-45C8-ABED-0023B99B0E9E}"/>
            </c:ext>
          </c:extLst>
        </c:ser>
        <c:dLbls>
          <c:showLegendKey val="0"/>
          <c:showVal val="0"/>
          <c:showCatName val="0"/>
          <c:showSerName val="0"/>
          <c:showPercent val="0"/>
          <c:showBubbleSize val="0"/>
        </c:dLbls>
        <c:marker val="1"/>
        <c:smooth val="0"/>
        <c:axId val="440467024"/>
        <c:axId val="440465848"/>
      </c:lineChart>
      <c:dateAx>
        <c:axId val="440467024"/>
        <c:scaling>
          <c:orientation val="minMax"/>
        </c:scaling>
        <c:delete val="1"/>
        <c:axPos val="b"/>
        <c:numFmt formatCode="&quot;H&quot;yy" sourceLinked="1"/>
        <c:majorTickMark val="none"/>
        <c:minorTickMark val="none"/>
        <c:tickLblPos val="none"/>
        <c:crossAx val="440465848"/>
        <c:crosses val="autoZero"/>
        <c:auto val="1"/>
        <c:lblOffset val="100"/>
        <c:baseTimeUnit val="years"/>
      </c:dateAx>
      <c:valAx>
        <c:axId val="440465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046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8323-48A8-BDBB-16C31793AF56}"/>
            </c:ext>
          </c:extLst>
        </c:ser>
        <c:dLbls>
          <c:showLegendKey val="0"/>
          <c:showVal val="0"/>
          <c:showCatName val="0"/>
          <c:showSerName val="0"/>
          <c:showPercent val="0"/>
          <c:showBubbleSize val="0"/>
        </c:dLbls>
        <c:gapWidth val="150"/>
        <c:axId val="378399608"/>
        <c:axId val="378398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867.83</c:v>
                </c:pt>
              </c:numCache>
            </c:numRef>
          </c:val>
          <c:smooth val="0"/>
          <c:extLst xmlns:c16r2="http://schemas.microsoft.com/office/drawing/2015/06/chart">
            <c:ext xmlns:c16="http://schemas.microsoft.com/office/drawing/2014/chart" uri="{C3380CC4-5D6E-409C-BE32-E72D297353CC}">
              <c16:uniqueId val="{00000001-8323-48A8-BDBB-16C31793AF56}"/>
            </c:ext>
          </c:extLst>
        </c:ser>
        <c:dLbls>
          <c:showLegendKey val="0"/>
          <c:showVal val="0"/>
          <c:showCatName val="0"/>
          <c:showSerName val="0"/>
          <c:showPercent val="0"/>
          <c:showBubbleSize val="0"/>
        </c:dLbls>
        <c:marker val="1"/>
        <c:smooth val="0"/>
        <c:axId val="378399608"/>
        <c:axId val="378398432"/>
      </c:lineChart>
      <c:dateAx>
        <c:axId val="378399608"/>
        <c:scaling>
          <c:orientation val="minMax"/>
        </c:scaling>
        <c:delete val="1"/>
        <c:axPos val="b"/>
        <c:numFmt formatCode="&quot;H&quot;yy" sourceLinked="1"/>
        <c:majorTickMark val="none"/>
        <c:minorTickMark val="none"/>
        <c:tickLblPos val="none"/>
        <c:crossAx val="378398432"/>
        <c:crosses val="autoZero"/>
        <c:auto val="1"/>
        <c:lblOffset val="100"/>
        <c:baseTimeUnit val="years"/>
      </c:dateAx>
      <c:valAx>
        <c:axId val="37839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399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63.92</c:v>
                </c:pt>
              </c:numCache>
            </c:numRef>
          </c:val>
          <c:extLst xmlns:c16r2="http://schemas.microsoft.com/office/drawing/2015/06/chart">
            <c:ext xmlns:c16="http://schemas.microsoft.com/office/drawing/2014/chart" uri="{C3380CC4-5D6E-409C-BE32-E72D297353CC}">
              <c16:uniqueId val="{00000000-CC9A-4D66-A3FF-D9A82221C96A}"/>
            </c:ext>
          </c:extLst>
        </c:ser>
        <c:dLbls>
          <c:showLegendKey val="0"/>
          <c:showVal val="0"/>
          <c:showCatName val="0"/>
          <c:showSerName val="0"/>
          <c:showPercent val="0"/>
          <c:showBubbleSize val="0"/>
        </c:dLbls>
        <c:gapWidth val="150"/>
        <c:axId val="610111544"/>
        <c:axId val="61011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57.08</c:v>
                </c:pt>
              </c:numCache>
            </c:numRef>
          </c:val>
          <c:smooth val="0"/>
          <c:extLst xmlns:c16r2="http://schemas.microsoft.com/office/drawing/2015/06/chart">
            <c:ext xmlns:c16="http://schemas.microsoft.com/office/drawing/2014/chart" uri="{C3380CC4-5D6E-409C-BE32-E72D297353CC}">
              <c16:uniqueId val="{00000001-CC9A-4D66-A3FF-D9A82221C96A}"/>
            </c:ext>
          </c:extLst>
        </c:ser>
        <c:dLbls>
          <c:showLegendKey val="0"/>
          <c:showVal val="0"/>
          <c:showCatName val="0"/>
          <c:showSerName val="0"/>
          <c:showPercent val="0"/>
          <c:showBubbleSize val="0"/>
        </c:dLbls>
        <c:marker val="1"/>
        <c:smooth val="0"/>
        <c:axId val="610111544"/>
        <c:axId val="610111936"/>
      </c:lineChart>
      <c:dateAx>
        <c:axId val="610111544"/>
        <c:scaling>
          <c:orientation val="minMax"/>
        </c:scaling>
        <c:delete val="1"/>
        <c:axPos val="b"/>
        <c:numFmt formatCode="&quot;H&quot;yy" sourceLinked="1"/>
        <c:majorTickMark val="none"/>
        <c:minorTickMark val="none"/>
        <c:tickLblPos val="none"/>
        <c:crossAx val="610111936"/>
        <c:crosses val="autoZero"/>
        <c:auto val="1"/>
        <c:lblOffset val="100"/>
        <c:baseTimeUnit val="years"/>
      </c:dateAx>
      <c:valAx>
        <c:axId val="61011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0111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215.51</c:v>
                </c:pt>
              </c:numCache>
            </c:numRef>
          </c:val>
          <c:extLst xmlns:c16r2="http://schemas.microsoft.com/office/drawing/2015/06/chart">
            <c:ext xmlns:c16="http://schemas.microsoft.com/office/drawing/2014/chart" uri="{C3380CC4-5D6E-409C-BE32-E72D297353CC}">
              <c16:uniqueId val="{00000000-2B43-41D6-95E8-13CA8376128F}"/>
            </c:ext>
          </c:extLst>
        </c:ser>
        <c:dLbls>
          <c:showLegendKey val="0"/>
          <c:showVal val="0"/>
          <c:showCatName val="0"/>
          <c:showSerName val="0"/>
          <c:showPercent val="0"/>
          <c:showBubbleSize val="0"/>
        </c:dLbls>
        <c:gapWidth val="150"/>
        <c:axId val="610114288"/>
        <c:axId val="610113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274.99</c:v>
                </c:pt>
              </c:numCache>
            </c:numRef>
          </c:val>
          <c:smooth val="0"/>
          <c:extLst xmlns:c16r2="http://schemas.microsoft.com/office/drawing/2015/06/chart">
            <c:ext xmlns:c16="http://schemas.microsoft.com/office/drawing/2014/chart" uri="{C3380CC4-5D6E-409C-BE32-E72D297353CC}">
              <c16:uniqueId val="{00000001-2B43-41D6-95E8-13CA8376128F}"/>
            </c:ext>
          </c:extLst>
        </c:ser>
        <c:dLbls>
          <c:showLegendKey val="0"/>
          <c:showVal val="0"/>
          <c:showCatName val="0"/>
          <c:showSerName val="0"/>
          <c:showPercent val="0"/>
          <c:showBubbleSize val="0"/>
        </c:dLbls>
        <c:marker val="1"/>
        <c:smooth val="0"/>
        <c:axId val="610114288"/>
        <c:axId val="610113504"/>
      </c:lineChart>
      <c:dateAx>
        <c:axId val="610114288"/>
        <c:scaling>
          <c:orientation val="minMax"/>
        </c:scaling>
        <c:delete val="1"/>
        <c:axPos val="b"/>
        <c:numFmt formatCode="&quot;H&quot;yy" sourceLinked="1"/>
        <c:majorTickMark val="none"/>
        <c:minorTickMark val="none"/>
        <c:tickLblPos val="none"/>
        <c:crossAx val="610113504"/>
        <c:crosses val="autoZero"/>
        <c:auto val="1"/>
        <c:lblOffset val="100"/>
        <c:baseTimeUnit val="years"/>
      </c:dateAx>
      <c:valAx>
        <c:axId val="61011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011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千葉県　東金市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57743</v>
      </c>
      <c r="AM8" s="69"/>
      <c r="AN8" s="69"/>
      <c r="AO8" s="69"/>
      <c r="AP8" s="69"/>
      <c r="AQ8" s="69"/>
      <c r="AR8" s="69"/>
      <c r="AS8" s="69"/>
      <c r="AT8" s="68">
        <f>データ!T6</f>
        <v>89.12</v>
      </c>
      <c r="AU8" s="68"/>
      <c r="AV8" s="68"/>
      <c r="AW8" s="68"/>
      <c r="AX8" s="68"/>
      <c r="AY8" s="68"/>
      <c r="AZ8" s="68"/>
      <c r="BA8" s="68"/>
      <c r="BB8" s="68">
        <f>データ!U6</f>
        <v>647.91999999999996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66.48</v>
      </c>
      <c r="J10" s="68"/>
      <c r="K10" s="68"/>
      <c r="L10" s="68"/>
      <c r="M10" s="68"/>
      <c r="N10" s="68"/>
      <c r="O10" s="68"/>
      <c r="P10" s="68">
        <f>データ!P6</f>
        <v>7.09</v>
      </c>
      <c r="Q10" s="68"/>
      <c r="R10" s="68"/>
      <c r="S10" s="68"/>
      <c r="T10" s="68"/>
      <c r="U10" s="68"/>
      <c r="V10" s="68"/>
      <c r="W10" s="68">
        <f>データ!Q6</f>
        <v>82.01</v>
      </c>
      <c r="X10" s="68"/>
      <c r="Y10" s="68"/>
      <c r="Z10" s="68"/>
      <c r="AA10" s="68"/>
      <c r="AB10" s="68"/>
      <c r="AC10" s="68"/>
      <c r="AD10" s="69">
        <f>データ!R6</f>
        <v>2714</v>
      </c>
      <c r="AE10" s="69"/>
      <c r="AF10" s="69"/>
      <c r="AG10" s="69"/>
      <c r="AH10" s="69"/>
      <c r="AI10" s="69"/>
      <c r="AJ10" s="69"/>
      <c r="AK10" s="2"/>
      <c r="AL10" s="69">
        <f>データ!V6</f>
        <v>4073</v>
      </c>
      <c r="AM10" s="69"/>
      <c r="AN10" s="69"/>
      <c r="AO10" s="69"/>
      <c r="AP10" s="69"/>
      <c r="AQ10" s="69"/>
      <c r="AR10" s="69"/>
      <c r="AS10" s="69"/>
      <c r="AT10" s="68">
        <f>データ!W6</f>
        <v>2.34</v>
      </c>
      <c r="AU10" s="68"/>
      <c r="AV10" s="68"/>
      <c r="AW10" s="68"/>
      <c r="AX10" s="68"/>
      <c r="AY10" s="68"/>
      <c r="AZ10" s="68"/>
      <c r="BA10" s="68"/>
      <c r="BB10" s="68">
        <f>データ!X6</f>
        <v>1740.6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QfACKRc8v6LWI3kUWsiz1FggdUlya6/xdGiGlo2VAUcc8+96+pXRZ1zSQjtKgzL9L6oejeXVnZzUJee1Ve92GA==" saltValue="nR8uTJKk2d3tVUgZJowqa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122131</v>
      </c>
      <c r="D6" s="33">
        <f t="shared" si="3"/>
        <v>46</v>
      </c>
      <c r="E6" s="33">
        <f t="shared" si="3"/>
        <v>17</v>
      </c>
      <c r="F6" s="33">
        <f t="shared" si="3"/>
        <v>5</v>
      </c>
      <c r="G6" s="33">
        <f t="shared" si="3"/>
        <v>0</v>
      </c>
      <c r="H6" s="33" t="str">
        <f t="shared" si="3"/>
        <v>千葉県　東金市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66.48</v>
      </c>
      <c r="P6" s="34">
        <f t="shared" si="3"/>
        <v>7.09</v>
      </c>
      <c r="Q6" s="34">
        <f t="shared" si="3"/>
        <v>82.01</v>
      </c>
      <c r="R6" s="34">
        <f t="shared" si="3"/>
        <v>2714</v>
      </c>
      <c r="S6" s="34">
        <f t="shared" si="3"/>
        <v>57743</v>
      </c>
      <c r="T6" s="34">
        <f t="shared" si="3"/>
        <v>89.12</v>
      </c>
      <c r="U6" s="34">
        <f t="shared" si="3"/>
        <v>647.91999999999996</v>
      </c>
      <c r="V6" s="34">
        <f t="shared" si="3"/>
        <v>4073</v>
      </c>
      <c r="W6" s="34">
        <f t="shared" si="3"/>
        <v>2.34</v>
      </c>
      <c r="X6" s="34">
        <f t="shared" si="3"/>
        <v>1740.6</v>
      </c>
      <c r="Y6" s="35" t="str">
        <f>IF(Y7="",NA(),Y7)</f>
        <v>-</v>
      </c>
      <c r="Z6" s="35" t="str">
        <f t="shared" ref="Z6:AH6" si="4">IF(Z7="",NA(),Z7)</f>
        <v>-</v>
      </c>
      <c r="AA6" s="35" t="str">
        <f t="shared" si="4"/>
        <v>-</v>
      </c>
      <c r="AB6" s="35" t="str">
        <f t="shared" si="4"/>
        <v>-</v>
      </c>
      <c r="AC6" s="35">
        <f t="shared" si="4"/>
        <v>126.85</v>
      </c>
      <c r="AD6" s="35" t="str">
        <f t="shared" si="4"/>
        <v>-</v>
      </c>
      <c r="AE6" s="35" t="str">
        <f t="shared" si="4"/>
        <v>-</v>
      </c>
      <c r="AF6" s="35" t="str">
        <f t="shared" si="4"/>
        <v>-</v>
      </c>
      <c r="AG6" s="35" t="str">
        <f t="shared" si="4"/>
        <v>-</v>
      </c>
      <c r="AH6" s="35">
        <f t="shared" si="4"/>
        <v>106.37</v>
      </c>
      <c r="AI6" s="34" t="str">
        <f>IF(AI7="","",IF(AI7="-","【-】","【"&amp;SUBSTITUTE(TEXT(AI7,"#,##0.00"),"-","△")&amp;"】"))</f>
        <v>【104.99】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139.02000000000001</v>
      </c>
      <c r="AT6" s="34" t="str">
        <f>IF(AT7="","",IF(AT7="-","【-】","【"&amp;SUBSTITUTE(TEXT(AT7,"#,##0.00"),"-","△")&amp;"】"))</f>
        <v>【121.19】</v>
      </c>
      <c r="AU6" s="35" t="str">
        <f>IF(AU7="",NA(),AU7)</f>
        <v>-</v>
      </c>
      <c r="AV6" s="35" t="str">
        <f t="shared" ref="AV6:BD6" si="6">IF(AV7="",NA(),AV7)</f>
        <v>-</v>
      </c>
      <c r="AW6" s="35" t="str">
        <f t="shared" si="6"/>
        <v>-</v>
      </c>
      <c r="AX6" s="35" t="str">
        <f t="shared" si="6"/>
        <v>-</v>
      </c>
      <c r="AY6" s="35">
        <f t="shared" si="6"/>
        <v>19.86</v>
      </c>
      <c r="AZ6" s="35" t="str">
        <f t="shared" si="6"/>
        <v>-</v>
      </c>
      <c r="BA6" s="35" t="str">
        <f t="shared" si="6"/>
        <v>-</v>
      </c>
      <c r="BB6" s="35" t="str">
        <f t="shared" si="6"/>
        <v>-</v>
      </c>
      <c r="BC6" s="35" t="str">
        <f t="shared" si="6"/>
        <v>-</v>
      </c>
      <c r="BD6" s="35">
        <f t="shared" si="6"/>
        <v>29.13</v>
      </c>
      <c r="BE6" s="34" t="str">
        <f>IF(BE7="","",IF(BE7="-","【-】","【"&amp;SUBSTITUTE(TEXT(BE7,"#,##0.00"),"-","△")&amp;"】"))</f>
        <v>【32.80】</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867.83</v>
      </c>
      <c r="BP6" s="34" t="str">
        <f>IF(BP7="","",IF(BP7="-","【-】","【"&amp;SUBSTITUTE(TEXT(BP7,"#,##0.00"),"-","△")&amp;"】"))</f>
        <v>【832.52】</v>
      </c>
      <c r="BQ6" s="35" t="str">
        <f>IF(BQ7="",NA(),BQ7)</f>
        <v>-</v>
      </c>
      <c r="BR6" s="35" t="str">
        <f t="shared" ref="BR6:BZ6" si="8">IF(BR7="",NA(),BR7)</f>
        <v>-</v>
      </c>
      <c r="BS6" s="35" t="str">
        <f t="shared" si="8"/>
        <v>-</v>
      </c>
      <c r="BT6" s="35" t="str">
        <f t="shared" si="8"/>
        <v>-</v>
      </c>
      <c r="BU6" s="35">
        <f t="shared" si="8"/>
        <v>63.92</v>
      </c>
      <c r="BV6" s="35" t="str">
        <f t="shared" si="8"/>
        <v>-</v>
      </c>
      <c r="BW6" s="35" t="str">
        <f t="shared" si="8"/>
        <v>-</v>
      </c>
      <c r="BX6" s="35" t="str">
        <f t="shared" si="8"/>
        <v>-</v>
      </c>
      <c r="BY6" s="35" t="str">
        <f t="shared" si="8"/>
        <v>-</v>
      </c>
      <c r="BZ6" s="35">
        <f t="shared" si="8"/>
        <v>57.08</v>
      </c>
      <c r="CA6" s="34" t="str">
        <f>IF(CA7="","",IF(CA7="-","【-】","【"&amp;SUBSTITUTE(TEXT(CA7,"#,##0.00"),"-","△")&amp;"】"))</f>
        <v>【60.94】</v>
      </c>
      <c r="CB6" s="35" t="str">
        <f>IF(CB7="",NA(),CB7)</f>
        <v>-</v>
      </c>
      <c r="CC6" s="35" t="str">
        <f t="shared" ref="CC6:CK6" si="9">IF(CC7="",NA(),CC7)</f>
        <v>-</v>
      </c>
      <c r="CD6" s="35" t="str">
        <f t="shared" si="9"/>
        <v>-</v>
      </c>
      <c r="CE6" s="35" t="str">
        <f t="shared" si="9"/>
        <v>-</v>
      </c>
      <c r="CF6" s="35">
        <f t="shared" si="9"/>
        <v>215.51</v>
      </c>
      <c r="CG6" s="35" t="str">
        <f t="shared" si="9"/>
        <v>-</v>
      </c>
      <c r="CH6" s="35" t="str">
        <f t="shared" si="9"/>
        <v>-</v>
      </c>
      <c r="CI6" s="35" t="str">
        <f t="shared" si="9"/>
        <v>-</v>
      </c>
      <c r="CJ6" s="35" t="str">
        <f t="shared" si="9"/>
        <v>-</v>
      </c>
      <c r="CK6" s="35">
        <f t="shared" si="9"/>
        <v>274.99</v>
      </c>
      <c r="CL6" s="34" t="str">
        <f>IF(CL7="","",IF(CL7="-","【-】","【"&amp;SUBSTITUTE(TEXT(CL7,"#,##0.00"),"-","△")&amp;"】"))</f>
        <v>【253.04】</v>
      </c>
      <c r="CM6" s="35" t="str">
        <f>IF(CM7="",NA(),CM7)</f>
        <v>-</v>
      </c>
      <c r="CN6" s="35" t="str">
        <f t="shared" ref="CN6:CV6" si="10">IF(CN7="",NA(),CN7)</f>
        <v>-</v>
      </c>
      <c r="CO6" s="35" t="str">
        <f t="shared" si="10"/>
        <v>-</v>
      </c>
      <c r="CP6" s="35" t="str">
        <f t="shared" si="10"/>
        <v>-</v>
      </c>
      <c r="CQ6" s="35">
        <f t="shared" si="10"/>
        <v>48.11</v>
      </c>
      <c r="CR6" s="35" t="str">
        <f t="shared" si="10"/>
        <v>-</v>
      </c>
      <c r="CS6" s="35" t="str">
        <f t="shared" si="10"/>
        <v>-</v>
      </c>
      <c r="CT6" s="35" t="str">
        <f t="shared" si="10"/>
        <v>-</v>
      </c>
      <c r="CU6" s="35" t="str">
        <f t="shared" si="10"/>
        <v>-</v>
      </c>
      <c r="CV6" s="35">
        <f t="shared" si="10"/>
        <v>54.83</v>
      </c>
      <c r="CW6" s="34" t="str">
        <f>IF(CW7="","",IF(CW7="-","【-】","【"&amp;SUBSTITUTE(TEXT(CW7,"#,##0.00"),"-","△")&amp;"】"))</f>
        <v>【54.84】</v>
      </c>
      <c r="CX6" s="35" t="str">
        <f>IF(CX7="",NA(),CX7)</f>
        <v>-</v>
      </c>
      <c r="CY6" s="35" t="str">
        <f t="shared" ref="CY6:DG6" si="11">IF(CY7="",NA(),CY7)</f>
        <v>-</v>
      </c>
      <c r="CZ6" s="35" t="str">
        <f t="shared" si="11"/>
        <v>-</v>
      </c>
      <c r="DA6" s="35" t="str">
        <f t="shared" si="11"/>
        <v>-</v>
      </c>
      <c r="DB6" s="35">
        <f t="shared" si="11"/>
        <v>80.73</v>
      </c>
      <c r="DC6" s="35" t="str">
        <f t="shared" si="11"/>
        <v>-</v>
      </c>
      <c r="DD6" s="35" t="str">
        <f t="shared" si="11"/>
        <v>-</v>
      </c>
      <c r="DE6" s="35" t="str">
        <f t="shared" si="11"/>
        <v>-</v>
      </c>
      <c r="DF6" s="35" t="str">
        <f t="shared" si="11"/>
        <v>-</v>
      </c>
      <c r="DG6" s="35">
        <f t="shared" si="11"/>
        <v>84.7</v>
      </c>
      <c r="DH6" s="34" t="str">
        <f>IF(DH7="","",IF(DH7="-","【-】","【"&amp;SUBSTITUTE(TEXT(DH7,"#,##0.00"),"-","△")&amp;"】"))</f>
        <v>【86.60】</v>
      </c>
      <c r="DI6" s="35" t="str">
        <f>IF(DI7="",NA(),DI7)</f>
        <v>-</v>
      </c>
      <c r="DJ6" s="35" t="str">
        <f t="shared" ref="DJ6:DR6" si="12">IF(DJ7="",NA(),DJ7)</f>
        <v>-</v>
      </c>
      <c r="DK6" s="35" t="str">
        <f t="shared" si="12"/>
        <v>-</v>
      </c>
      <c r="DL6" s="35" t="str">
        <f t="shared" si="12"/>
        <v>-</v>
      </c>
      <c r="DM6" s="35">
        <f t="shared" si="12"/>
        <v>3.59</v>
      </c>
      <c r="DN6" s="35" t="str">
        <f t="shared" si="12"/>
        <v>-</v>
      </c>
      <c r="DO6" s="35" t="str">
        <f t="shared" si="12"/>
        <v>-</v>
      </c>
      <c r="DP6" s="35" t="str">
        <f t="shared" si="12"/>
        <v>-</v>
      </c>
      <c r="DQ6" s="35" t="str">
        <f t="shared" si="12"/>
        <v>-</v>
      </c>
      <c r="DR6" s="35">
        <f t="shared" si="12"/>
        <v>20.34</v>
      </c>
      <c r="DS6" s="34" t="str">
        <f>IF(DS7="","",IF(DS7="-","【-】","【"&amp;SUBSTITUTE(TEXT(DS7,"#,##0.00"),"-","△")&amp;"】"))</f>
        <v>【22.21】</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0.25</v>
      </c>
      <c r="EO6" s="34" t="str">
        <f>IF(EO7="","",IF(EO7="-","【-】","【"&amp;SUBSTITUTE(TEXT(EO7,"#,##0.00"),"-","△")&amp;"】"))</f>
        <v>【0.16】</v>
      </c>
    </row>
    <row r="7" spans="1:148" s="36" customFormat="1" x14ac:dyDescent="0.15">
      <c r="A7" s="28"/>
      <c r="B7" s="37">
        <v>2020</v>
      </c>
      <c r="C7" s="37">
        <v>122131</v>
      </c>
      <c r="D7" s="37">
        <v>46</v>
      </c>
      <c r="E7" s="37">
        <v>17</v>
      </c>
      <c r="F7" s="37">
        <v>5</v>
      </c>
      <c r="G7" s="37">
        <v>0</v>
      </c>
      <c r="H7" s="37" t="s">
        <v>96</v>
      </c>
      <c r="I7" s="37" t="s">
        <v>97</v>
      </c>
      <c r="J7" s="37" t="s">
        <v>98</v>
      </c>
      <c r="K7" s="37" t="s">
        <v>99</v>
      </c>
      <c r="L7" s="37" t="s">
        <v>100</v>
      </c>
      <c r="M7" s="37" t="s">
        <v>101</v>
      </c>
      <c r="N7" s="38" t="s">
        <v>102</v>
      </c>
      <c r="O7" s="38">
        <v>66.48</v>
      </c>
      <c r="P7" s="38">
        <v>7.09</v>
      </c>
      <c r="Q7" s="38">
        <v>82.01</v>
      </c>
      <c r="R7" s="38">
        <v>2714</v>
      </c>
      <c r="S7" s="38">
        <v>57743</v>
      </c>
      <c r="T7" s="38">
        <v>89.12</v>
      </c>
      <c r="U7" s="38">
        <v>647.91999999999996</v>
      </c>
      <c r="V7" s="38">
        <v>4073</v>
      </c>
      <c r="W7" s="38">
        <v>2.34</v>
      </c>
      <c r="X7" s="38">
        <v>1740.6</v>
      </c>
      <c r="Y7" s="38" t="s">
        <v>102</v>
      </c>
      <c r="Z7" s="38" t="s">
        <v>102</v>
      </c>
      <c r="AA7" s="38" t="s">
        <v>102</v>
      </c>
      <c r="AB7" s="38" t="s">
        <v>102</v>
      </c>
      <c r="AC7" s="38">
        <v>126.85</v>
      </c>
      <c r="AD7" s="38" t="s">
        <v>102</v>
      </c>
      <c r="AE7" s="38" t="s">
        <v>102</v>
      </c>
      <c r="AF7" s="38" t="s">
        <v>102</v>
      </c>
      <c r="AG7" s="38" t="s">
        <v>102</v>
      </c>
      <c r="AH7" s="38">
        <v>106.37</v>
      </c>
      <c r="AI7" s="38">
        <v>104.99</v>
      </c>
      <c r="AJ7" s="38" t="s">
        <v>102</v>
      </c>
      <c r="AK7" s="38" t="s">
        <v>102</v>
      </c>
      <c r="AL7" s="38" t="s">
        <v>102</v>
      </c>
      <c r="AM7" s="38" t="s">
        <v>102</v>
      </c>
      <c r="AN7" s="38">
        <v>0</v>
      </c>
      <c r="AO7" s="38" t="s">
        <v>102</v>
      </c>
      <c r="AP7" s="38" t="s">
        <v>102</v>
      </c>
      <c r="AQ7" s="38" t="s">
        <v>102</v>
      </c>
      <c r="AR7" s="38" t="s">
        <v>102</v>
      </c>
      <c r="AS7" s="38">
        <v>139.02000000000001</v>
      </c>
      <c r="AT7" s="38">
        <v>121.19</v>
      </c>
      <c r="AU7" s="38" t="s">
        <v>102</v>
      </c>
      <c r="AV7" s="38" t="s">
        <v>102</v>
      </c>
      <c r="AW7" s="38" t="s">
        <v>102</v>
      </c>
      <c r="AX7" s="38" t="s">
        <v>102</v>
      </c>
      <c r="AY7" s="38">
        <v>19.86</v>
      </c>
      <c r="AZ7" s="38" t="s">
        <v>102</v>
      </c>
      <c r="BA7" s="38" t="s">
        <v>102</v>
      </c>
      <c r="BB7" s="38" t="s">
        <v>102</v>
      </c>
      <c r="BC7" s="38" t="s">
        <v>102</v>
      </c>
      <c r="BD7" s="38">
        <v>29.13</v>
      </c>
      <c r="BE7" s="38">
        <v>32.799999999999997</v>
      </c>
      <c r="BF7" s="38" t="s">
        <v>102</v>
      </c>
      <c r="BG7" s="38" t="s">
        <v>102</v>
      </c>
      <c r="BH7" s="38" t="s">
        <v>102</v>
      </c>
      <c r="BI7" s="38" t="s">
        <v>102</v>
      </c>
      <c r="BJ7" s="38">
        <v>0</v>
      </c>
      <c r="BK7" s="38" t="s">
        <v>102</v>
      </c>
      <c r="BL7" s="38" t="s">
        <v>102</v>
      </c>
      <c r="BM7" s="38" t="s">
        <v>102</v>
      </c>
      <c r="BN7" s="38" t="s">
        <v>102</v>
      </c>
      <c r="BO7" s="38">
        <v>867.83</v>
      </c>
      <c r="BP7" s="38">
        <v>832.52</v>
      </c>
      <c r="BQ7" s="38" t="s">
        <v>102</v>
      </c>
      <c r="BR7" s="38" t="s">
        <v>102</v>
      </c>
      <c r="BS7" s="38" t="s">
        <v>102</v>
      </c>
      <c r="BT7" s="38" t="s">
        <v>102</v>
      </c>
      <c r="BU7" s="38">
        <v>63.92</v>
      </c>
      <c r="BV7" s="38" t="s">
        <v>102</v>
      </c>
      <c r="BW7" s="38" t="s">
        <v>102</v>
      </c>
      <c r="BX7" s="38" t="s">
        <v>102</v>
      </c>
      <c r="BY7" s="38" t="s">
        <v>102</v>
      </c>
      <c r="BZ7" s="38">
        <v>57.08</v>
      </c>
      <c r="CA7" s="38">
        <v>60.94</v>
      </c>
      <c r="CB7" s="38" t="s">
        <v>102</v>
      </c>
      <c r="CC7" s="38" t="s">
        <v>102</v>
      </c>
      <c r="CD7" s="38" t="s">
        <v>102</v>
      </c>
      <c r="CE7" s="38" t="s">
        <v>102</v>
      </c>
      <c r="CF7" s="38">
        <v>215.51</v>
      </c>
      <c r="CG7" s="38" t="s">
        <v>102</v>
      </c>
      <c r="CH7" s="38" t="s">
        <v>102</v>
      </c>
      <c r="CI7" s="38" t="s">
        <v>102</v>
      </c>
      <c r="CJ7" s="38" t="s">
        <v>102</v>
      </c>
      <c r="CK7" s="38">
        <v>274.99</v>
      </c>
      <c r="CL7" s="38">
        <v>253.04</v>
      </c>
      <c r="CM7" s="38" t="s">
        <v>102</v>
      </c>
      <c r="CN7" s="38" t="s">
        <v>102</v>
      </c>
      <c r="CO7" s="38" t="s">
        <v>102</v>
      </c>
      <c r="CP7" s="38" t="s">
        <v>102</v>
      </c>
      <c r="CQ7" s="38">
        <v>48.11</v>
      </c>
      <c r="CR7" s="38" t="s">
        <v>102</v>
      </c>
      <c r="CS7" s="38" t="s">
        <v>102</v>
      </c>
      <c r="CT7" s="38" t="s">
        <v>102</v>
      </c>
      <c r="CU7" s="38" t="s">
        <v>102</v>
      </c>
      <c r="CV7" s="38">
        <v>54.83</v>
      </c>
      <c r="CW7" s="38">
        <v>54.84</v>
      </c>
      <c r="CX7" s="38" t="s">
        <v>102</v>
      </c>
      <c r="CY7" s="38" t="s">
        <v>102</v>
      </c>
      <c r="CZ7" s="38" t="s">
        <v>102</v>
      </c>
      <c r="DA7" s="38" t="s">
        <v>102</v>
      </c>
      <c r="DB7" s="38">
        <v>80.73</v>
      </c>
      <c r="DC7" s="38" t="s">
        <v>102</v>
      </c>
      <c r="DD7" s="38" t="s">
        <v>102</v>
      </c>
      <c r="DE7" s="38" t="s">
        <v>102</v>
      </c>
      <c r="DF7" s="38" t="s">
        <v>102</v>
      </c>
      <c r="DG7" s="38">
        <v>84.7</v>
      </c>
      <c r="DH7" s="38">
        <v>86.6</v>
      </c>
      <c r="DI7" s="38" t="s">
        <v>102</v>
      </c>
      <c r="DJ7" s="38" t="s">
        <v>102</v>
      </c>
      <c r="DK7" s="38" t="s">
        <v>102</v>
      </c>
      <c r="DL7" s="38" t="s">
        <v>102</v>
      </c>
      <c r="DM7" s="38">
        <v>3.59</v>
      </c>
      <c r="DN7" s="38" t="s">
        <v>102</v>
      </c>
      <c r="DO7" s="38" t="s">
        <v>102</v>
      </c>
      <c r="DP7" s="38" t="s">
        <v>102</v>
      </c>
      <c r="DQ7" s="38" t="s">
        <v>102</v>
      </c>
      <c r="DR7" s="38">
        <v>20.34</v>
      </c>
      <c r="DS7" s="38">
        <v>22.21</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2022-01-21T02:56:49Z</cp:lastPrinted>
  <dcterms:created xsi:type="dcterms:W3CDTF">2021-12-03T07:30:48Z</dcterms:created>
  <dcterms:modified xsi:type="dcterms:W3CDTF">2022-01-24T05:06:54Z</dcterms:modified>
  <cp:category/>
</cp:coreProperties>
</file>