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ection\section$\gesui\管理係\08_経営比較分析表\R6経営比較分析（R5決算分）\公表用\"/>
    </mc:Choice>
  </mc:AlternateContent>
  <xr:revisionPtr revIDLastSave="0" documentId="13_ncr:1_{EA958ECD-8262-41C1-961C-7725D0BAA326}" xr6:coauthVersionLast="47" xr6:coauthVersionMax="47" xr10:uidLastSave="{00000000-0000-0000-0000-000000000000}"/>
  <workbookProtection workbookAlgorithmName="SHA-512" workbookHashValue="av4L1QYDO3I/BrGLLWGQcMbYvxhobICniH+stzb4QAKD27kpl0AV089H02e9WWfcjbo2mY96yHAvVlo/t6Kh/A==" workbookSaltValue="u2r7h6la5RFHc2/Bgvszx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E85" i="4"/>
  <c r="AT10" i="4"/>
  <c r="I10" i="4"/>
  <c r="AL8" i="4"/>
  <c r="P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<sst xmlns="http://schemas.openxmlformats.org/spreadsheetml/2006/main" count="253" uniqueCount="115">
  <si>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</si>
  <si>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</si>
  <si>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</si>
  <si>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</si>
  <si>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</si>
  <si>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</si>
  <si>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</si>
  <si>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</si>
  <si>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</si>
  <si>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</si>
  <si>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</si>
  <si>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</si>
  <si>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</si>
  <si>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</si>
  <si>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</si>
  <si>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</si>
  <si>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</si>
  <si>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</si>
  <si>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</si>
  <si>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</si>
  <si>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</si>
  <si>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</si>
  <si>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</si>
  <si>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</si>
  <si>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</si>
  <si>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</si>
  <si>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</si>
  <si>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</si>
  <si>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</si>
  <si>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</si>
  <si>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</si>
  <si>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</si>
  <si>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</si>
  <si>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</si>
  <si>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</si>
  <si>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</si>
  <si>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</si>
  <si>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</si>
  <si>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</si>
  <si>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</si>
  <si>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</si>
  <si>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</si>
  <si>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</si>
  <si>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</si>
  <si>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</si>
  <si>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</si>
  <si>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</si>
  <si>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</si>
  <si>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</si>
  <si>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</si>
  <si>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</si>
  <si>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</si>
  <si>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</si>
  <si>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</si>
  <si>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</si>
  <si>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</si>
  <si>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</si>
  <si>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</si>
  <si>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</si>
  <si>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</si>
  <si>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</si>
  <si>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</si>
  <si>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</si>
  <si>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</si>
  <si>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</si>
  <si>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</si>
  <si>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</si>
  <si>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</si>
  <si>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</si>
  <si>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</si>
  <si>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</si>
  <si>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</si>
  <si>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</si>
  <si>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</si>
  <si>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</si>
  <si>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</si>
  <si>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</si>
  <si>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</si>
  <si>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</si>
  <si>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</si>
  <si>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</si>
  <si>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</si>
  <si>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</si>
  <si>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</si>
  <si>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</si>
  <si>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</si>
  <si>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</si>
  <si>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</si>
  <si>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</si>
  <si>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</si>
  <si>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</si>
  <si>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</si>
  <si>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</si>
  <si>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</si>
  <si>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</si>
  <si>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</si>
  <si>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</si>
  <si>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</si>
  <si>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</si>
  <si>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</si>
  <si>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</si>
  <si>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</si>
  <si>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</si>
  <si>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</si>
  <si>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</si>
  <si>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</si>
  <si>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</si>
  <si>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</si>
  <si>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</si>
  <si>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</si>
  <si>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</si>
  <si>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</si>
  <si>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向上し、全国及び類似団体と比較しても高い水準であり、累積欠損金はなく、一見すると健全な営業収支である。しかしながら実態は、使用料等の営業収入で支出を賄うことができず、不足する資金を一般会計から補助金（基準外繰入）として補填することで黒字としている。
　人口減少や節水型機器の普及、入浴時に浴槽を使用しないといった生活スタイルの変化の影響により使用料収入は減少している一方で、原油価格や物価、人件費等を代表する経費の高騰により維持管理費は増加し、経費回収率は令和４年度以降100%を下回っており、実態は赤字経営である。しかし、他団体と比較すると、経費回収率は高い水準を維持することができており、使用料単価については150円／㎥を超えているため、適正価格であると言える。
　運営上の資金の状況については、流動比率が極端に低く、資金管理には予断を許さない状況が続いている。ただし、企業債残高対事業規模比率は低く、建設改良債は順調に減債されており、また、資本費平準化債についても、令和7年度以降に順次完済となっていく見込みである。今後も、ストックマネジメント計画に沿った施設管理などを行い、引き続き減債に努めることで、企業債の償還に起因する資金不足は減少し、一般会計からの基準外繰入に頼った経営についても改善されていく見通しである。</t>
    <rPh sb="1" eb="5">
      <t>ケイジョウシュウシ</t>
    </rPh>
    <rPh sb="5" eb="7">
      <t>ヒリツ</t>
    </rPh>
    <rPh sb="8" eb="10">
      <t>コウジョウ</t>
    </rPh>
    <rPh sb="12" eb="14">
      <t>ゼンコク</t>
    </rPh>
    <rPh sb="14" eb="15">
      <t>オヨ</t>
    </rPh>
    <rPh sb="16" eb="20">
      <t>ルイジダンタイ</t>
    </rPh>
    <rPh sb="21" eb="23">
      <t>ヒカク</t>
    </rPh>
    <rPh sb="26" eb="27">
      <t>タカ</t>
    </rPh>
    <rPh sb="28" eb="30">
      <t>スイジュン</t>
    </rPh>
    <rPh sb="34" eb="39">
      <t>ルイセキケッソンキン</t>
    </rPh>
    <rPh sb="43" eb="45">
      <t>イッケン</t>
    </rPh>
    <rPh sb="48" eb="50">
      <t>ケンゼン</t>
    </rPh>
    <rPh sb="51" eb="53">
      <t>エイギョウ</t>
    </rPh>
    <rPh sb="53" eb="55">
      <t>シュウシ</t>
    </rPh>
    <rPh sb="65" eb="67">
      <t>ジッタイ</t>
    </rPh>
    <rPh sb="69" eb="72">
      <t>シヨウリョウ</t>
    </rPh>
    <rPh sb="72" eb="73">
      <t>トウ</t>
    </rPh>
    <rPh sb="74" eb="76">
      <t>エイギョウ</t>
    </rPh>
    <rPh sb="79" eb="81">
      <t>シシュツ</t>
    </rPh>
    <rPh sb="82" eb="83">
      <t>マカナ</t>
    </rPh>
    <rPh sb="91" eb="93">
      <t>フソク</t>
    </rPh>
    <rPh sb="95" eb="97">
      <t>シキン</t>
    </rPh>
    <rPh sb="98" eb="102">
      <t>イッパンカイケイ</t>
    </rPh>
    <rPh sb="104" eb="107">
      <t>ホジョキン</t>
    </rPh>
    <rPh sb="108" eb="111">
      <t>キジュンガイ</t>
    </rPh>
    <rPh sb="111" eb="113">
      <t>クリイレ</t>
    </rPh>
    <rPh sb="117" eb="119">
      <t>ホテン</t>
    </rPh>
    <rPh sb="124" eb="126">
      <t>クロジ</t>
    </rPh>
    <rPh sb="134" eb="138">
      <t>ジンコウゲンショウ</t>
    </rPh>
    <rPh sb="139" eb="142">
      <t>セッスイガタ</t>
    </rPh>
    <rPh sb="142" eb="144">
      <t>キキ</t>
    </rPh>
    <rPh sb="145" eb="147">
      <t>フキュウ</t>
    </rPh>
    <rPh sb="148" eb="151">
      <t>ニュウヨクジ</t>
    </rPh>
    <rPh sb="152" eb="154">
      <t>ヨクソウ</t>
    </rPh>
    <rPh sb="155" eb="157">
      <t>シヨウ</t>
    </rPh>
    <rPh sb="164" eb="166">
      <t>セイカツ</t>
    </rPh>
    <rPh sb="171" eb="173">
      <t>ヘンカ</t>
    </rPh>
    <rPh sb="174" eb="176">
      <t>エイキョウ</t>
    </rPh>
    <rPh sb="179" eb="182">
      <t>シヨウリョウ</t>
    </rPh>
    <rPh sb="182" eb="184">
      <t>シュウニュウ</t>
    </rPh>
    <rPh sb="185" eb="187">
      <t>ゲンショウ</t>
    </rPh>
    <rPh sb="191" eb="193">
      <t>イッポウ</t>
    </rPh>
    <rPh sb="195" eb="197">
      <t>ゲンユ</t>
    </rPh>
    <rPh sb="197" eb="199">
      <t>カカク</t>
    </rPh>
    <rPh sb="200" eb="202">
      <t>ブッカ</t>
    </rPh>
    <rPh sb="203" eb="206">
      <t>ジンケンヒ</t>
    </rPh>
    <rPh sb="206" eb="207">
      <t>トウ</t>
    </rPh>
    <rPh sb="208" eb="210">
      <t>ダイヒョウ</t>
    </rPh>
    <rPh sb="212" eb="214">
      <t>ケイヒ</t>
    </rPh>
    <rPh sb="215" eb="217">
      <t>コウトウ</t>
    </rPh>
    <rPh sb="220" eb="225">
      <t>イジカンリヒ</t>
    </rPh>
    <rPh sb="226" eb="228">
      <t>ゾウカ</t>
    </rPh>
    <rPh sb="230" eb="235">
      <t>ケイヒカイシュウリツ</t>
    </rPh>
    <rPh sb="236" eb="238">
      <t>レイワ</t>
    </rPh>
    <rPh sb="239" eb="241">
      <t>ネンド</t>
    </rPh>
    <rPh sb="241" eb="243">
      <t>イコウ</t>
    </rPh>
    <rPh sb="248" eb="250">
      <t>シタマワ</t>
    </rPh>
    <rPh sb="255" eb="257">
      <t>ジッタイ</t>
    </rPh>
    <rPh sb="258" eb="260">
      <t>アカジ</t>
    </rPh>
    <rPh sb="260" eb="262">
      <t>ケイエイ</t>
    </rPh>
    <rPh sb="270" eb="273">
      <t>タダンタイ</t>
    </rPh>
    <rPh sb="274" eb="276">
      <t>ヒカク</t>
    </rPh>
    <rPh sb="280" eb="285">
      <t>ケイヒカイシュウリツ</t>
    </rPh>
    <rPh sb="286" eb="287">
      <t>タカ</t>
    </rPh>
    <rPh sb="288" eb="290">
      <t>スイジュン</t>
    </rPh>
    <rPh sb="291" eb="293">
      <t>イジ</t>
    </rPh>
    <rPh sb="304" eb="309">
      <t>シヨウリョウタンカ</t>
    </rPh>
    <rPh sb="317" eb="318">
      <t>エン</t>
    </rPh>
    <rPh sb="321" eb="322">
      <t>コ</t>
    </rPh>
    <rPh sb="329" eb="331">
      <t>テキセイ</t>
    </rPh>
    <rPh sb="331" eb="333">
      <t>カカク</t>
    </rPh>
    <rPh sb="337" eb="338">
      <t>イ</t>
    </rPh>
    <rPh sb="343" eb="345">
      <t>ウンエイ</t>
    </rPh>
    <rPh sb="345" eb="346">
      <t>ウエ</t>
    </rPh>
    <rPh sb="350" eb="352">
      <t>ジョウキョウ</t>
    </rPh>
    <rPh sb="358" eb="362">
      <t>リュウドウヒリツ</t>
    </rPh>
    <rPh sb="363" eb="365">
      <t>キョクタン</t>
    </rPh>
    <rPh sb="366" eb="367">
      <t>ヒク</t>
    </rPh>
    <rPh sb="369" eb="371">
      <t>シキン</t>
    </rPh>
    <rPh sb="371" eb="373">
      <t>カンリ</t>
    </rPh>
    <rPh sb="375" eb="377">
      <t>ヨダン</t>
    </rPh>
    <rPh sb="378" eb="379">
      <t>ユル</t>
    </rPh>
    <rPh sb="382" eb="384">
      <t>ジョウキョウ</t>
    </rPh>
    <rPh sb="385" eb="386">
      <t>ツヅ</t>
    </rPh>
    <rPh sb="395" eb="398">
      <t>キギョウサイ</t>
    </rPh>
    <rPh sb="398" eb="400">
      <t>ザンダカ</t>
    </rPh>
    <rPh sb="400" eb="401">
      <t>タイ</t>
    </rPh>
    <rPh sb="411" eb="416">
      <t>ケンセツカイリョウサイ</t>
    </rPh>
    <rPh sb="417" eb="419">
      <t>ジュンチョウ</t>
    </rPh>
    <rPh sb="420" eb="422">
      <t>ゲンサイ</t>
    </rPh>
    <rPh sb="431" eb="438">
      <t>シホンヒヘイジュンカサイ</t>
    </rPh>
    <rPh sb="444" eb="446">
      <t>レイワ</t>
    </rPh>
    <rPh sb="447" eb="449">
      <t>ネンド</t>
    </rPh>
    <rPh sb="449" eb="451">
      <t>イコウ</t>
    </rPh>
    <rPh sb="452" eb="454">
      <t>ジュンジ</t>
    </rPh>
    <rPh sb="454" eb="456">
      <t>カンサイ</t>
    </rPh>
    <rPh sb="462" eb="464">
      <t>ミコ</t>
    </rPh>
    <rPh sb="469" eb="471">
      <t>コンゴ</t>
    </rPh>
    <rPh sb="483" eb="485">
      <t>ケイカク</t>
    </rPh>
    <rPh sb="486" eb="487">
      <t>ソ</t>
    </rPh>
    <rPh sb="489" eb="493">
      <t>シセツカンリ</t>
    </rPh>
    <rPh sb="496" eb="497">
      <t>オコナ</t>
    </rPh>
    <rPh sb="499" eb="500">
      <t>ヒ</t>
    </rPh>
    <rPh sb="501" eb="502">
      <t>ツヅ</t>
    </rPh>
    <rPh sb="503" eb="505">
      <t>ゲンサイ</t>
    </rPh>
    <rPh sb="506" eb="507">
      <t>ツト</t>
    </rPh>
    <rPh sb="513" eb="516">
      <t>キギョウサイ</t>
    </rPh>
    <rPh sb="517" eb="519">
      <t>ショウカン</t>
    </rPh>
    <rPh sb="520" eb="522">
      <t>キイン</t>
    </rPh>
    <rPh sb="524" eb="528">
      <t>シキンブソク</t>
    </rPh>
    <rPh sb="529" eb="531">
      <t>ゲンショウ</t>
    </rPh>
    <rPh sb="533" eb="537">
      <t>イッパンカイケイ</t>
    </rPh>
    <rPh sb="540" eb="543">
      <t>キジュンガイ</t>
    </rPh>
    <rPh sb="543" eb="545">
      <t>クリイレ</t>
    </rPh>
    <rPh sb="546" eb="547">
      <t>タヨ</t>
    </rPh>
    <rPh sb="549" eb="551">
      <t>ケイエイ</t>
    </rPh>
    <rPh sb="556" eb="558">
      <t>カイゼン</t>
    </rPh>
    <rPh sb="563" eb="565">
      <t>ミトオ</t>
    </rPh>
    <phoneticPr fontId="4"/>
  </si>
  <si>
    <t>　昭和60年3月の供用開始以降40年近く経っており、施設の老朽化が懸念される。
　改築・更新にあっては、ストックマネジメント計画に基づき、長寿命化を図り、ＬＣＣを最小限に抑えるとともに、持続可能な経営に向けて、ダウンサイジングや農業集落排水事業との共同化など、経済的かつ効率的な対策を進めていく。</t>
    <rPh sb="1" eb="3">
      <t>ショウワ</t>
    </rPh>
    <rPh sb="5" eb="6">
      <t>ネン</t>
    </rPh>
    <rPh sb="7" eb="8">
      <t>ツキ</t>
    </rPh>
    <rPh sb="9" eb="13">
      <t>キョウヨウカイシ</t>
    </rPh>
    <rPh sb="13" eb="15">
      <t>イコウ</t>
    </rPh>
    <rPh sb="17" eb="18">
      <t>ネン</t>
    </rPh>
    <rPh sb="18" eb="19">
      <t>チカ</t>
    </rPh>
    <rPh sb="20" eb="21">
      <t>タ</t>
    </rPh>
    <rPh sb="26" eb="28">
      <t>シセツ</t>
    </rPh>
    <rPh sb="29" eb="32">
      <t>ロウキュウカ</t>
    </rPh>
    <rPh sb="33" eb="35">
      <t>ケネン</t>
    </rPh>
    <rPh sb="41" eb="43">
      <t>カイチク</t>
    </rPh>
    <rPh sb="44" eb="46">
      <t>コウシン</t>
    </rPh>
    <rPh sb="62" eb="64">
      <t>ケイカク</t>
    </rPh>
    <rPh sb="65" eb="66">
      <t>モト</t>
    </rPh>
    <rPh sb="69" eb="73">
      <t>チョウジュミョウカ</t>
    </rPh>
    <rPh sb="93" eb="97">
      <t>ジゾクカノウ</t>
    </rPh>
    <rPh sb="98" eb="100">
      <t>ケイエイ</t>
    </rPh>
    <rPh sb="101" eb="102">
      <t>ム</t>
    </rPh>
    <rPh sb="114" eb="122">
      <t>ノウギョウシュウラクハイスイジギョウ</t>
    </rPh>
    <rPh sb="124" eb="127">
      <t>キョウドウカ</t>
    </rPh>
    <rPh sb="130" eb="133">
      <t>ケイザイテキ</t>
    </rPh>
    <rPh sb="135" eb="138">
      <t>コウリツテキ</t>
    </rPh>
    <rPh sb="139" eb="141">
      <t>タイサク</t>
    </rPh>
    <rPh sb="142" eb="143">
      <t>スス</t>
    </rPh>
    <phoneticPr fontId="4"/>
  </si>
  <si>
    <t>　令和5年度の使用料単価は、国が示す水準である150円／㎥を超えており、現在の指標における使用料としては適正価格である。しかしながら、動力費や汚泥処分費の高騰などが影響し、汚水処理原価は年々増加しており、令和5年度には152.91円／㎥となっていることから、経費回収率は100％を下回り、実質の赤字状態となっている。
　物価や人件費の高騰などの状況について、今後の傾向を注視し、また、接続率の向上による収入確保や維持管理費の縮減等に最大限の努力を図った上で、現状に合わせた適正な使用料単価への改定について慎重に検討する。
　資本費については、今後も減債に努めるとともに、資本費平準化債を活用しながら、安定した事業運営のために、将来を見通した資金管理を行っていく。</t>
    <rPh sb="1" eb="3">
      <t>レイワ</t>
    </rPh>
    <rPh sb="4" eb="6">
      <t>ネンド</t>
    </rPh>
    <rPh sb="7" eb="10">
      <t>シヨウリョウ</t>
    </rPh>
    <rPh sb="10" eb="12">
      <t>タンカ</t>
    </rPh>
    <rPh sb="14" eb="15">
      <t>クニ</t>
    </rPh>
    <rPh sb="16" eb="17">
      <t>シメ</t>
    </rPh>
    <rPh sb="18" eb="20">
      <t>スイジュン</t>
    </rPh>
    <rPh sb="26" eb="27">
      <t>エン</t>
    </rPh>
    <rPh sb="30" eb="31">
      <t>コ</t>
    </rPh>
    <rPh sb="36" eb="38">
      <t>ゲンザイ</t>
    </rPh>
    <rPh sb="39" eb="41">
      <t>シヒョウ</t>
    </rPh>
    <rPh sb="45" eb="48">
      <t>シヨウリョウ</t>
    </rPh>
    <rPh sb="52" eb="54">
      <t>テキセイ</t>
    </rPh>
    <rPh sb="54" eb="56">
      <t>カカク</t>
    </rPh>
    <rPh sb="71" eb="73">
      <t>オデイ</t>
    </rPh>
    <rPh sb="73" eb="75">
      <t>ショブン</t>
    </rPh>
    <rPh sb="77" eb="79">
      <t>コウトウ</t>
    </rPh>
    <rPh sb="82" eb="84">
      <t>エイキョウ</t>
    </rPh>
    <rPh sb="86" eb="88">
      <t>オスイ</t>
    </rPh>
    <rPh sb="88" eb="90">
      <t>ショリ</t>
    </rPh>
    <rPh sb="90" eb="92">
      <t>ゲンカ</t>
    </rPh>
    <rPh sb="93" eb="95">
      <t>ネンネン</t>
    </rPh>
    <rPh sb="95" eb="97">
      <t>ゾウカ</t>
    </rPh>
    <rPh sb="102" eb="104">
      <t>レイワ</t>
    </rPh>
    <rPh sb="105" eb="107">
      <t>ネンド</t>
    </rPh>
    <rPh sb="115" eb="116">
      <t>エン</t>
    </rPh>
    <rPh sb="129" eb="131">
      <t>ケイヒ</t>
    </rPh>
    <rPh sb="131" eb="134">
      <t>カイシュウリツ</t>
    </rPh>
    <rPh sb="140" eb="142">
      <t>シタマワ</t>
    </rPh>
    <rPh sb="144" eb="146">
      <t>ジッシツ</t>
    </rPh>
    <rPh sb="147" eb="149">
      <t>アカジ</t>
    </rPh>
    <rPh sb="149" eb="151">
      <t>ジョウタイ</t>
    </rPh>
    <rPh sb="160" eb="162">
      <t>ブッカ</t>
    </rPh>
    <rPh sb="163" eb="166">
      <t>ジンケンヒ</t>
    </rPh>
    <rPh sb="167" eb="169">
      <t>コウトウ</t>
    </rPh>
    <rPh sb="172" eb="174">
      <t>ジョウキョウ</t>
    </rPh>
    <rPh sb="179" eb="181">
      <t>コンゴ</t>
    </rPh>
    <rPh sb="192" eb="195">
      <t>セツゾクリツ</t>
    </rPh>
    <rPh sb="196" eb="198">
      <t>コウジョウ</t>
    </rPh>
    <rPh sb="201" eb="205">
      <t>シュウニュウカクホ</t>
    </rPh>
    <rPh sb="226" eb="227">
      <t>ウエ</t>
    </rPh>
    <rPh sb="229" eb="231">
      <t>ゲンジョウ</t>
    </rPh>
    <rPh sb="232" eb="233">
      <t>ア</t>
    </rPh>
    <rPh sb="236" eb="238">
      <t>テキセイ</t>
    </rPh>
    <rPh sb="239" eb="242">
      <t>シヨウリョウ</t>
    </rPh>
    <rPh sb="242" eb="244">
      <t>タンカ</t>
    </rPh>
    <rPh sb="246" eb="248">
      <t>カイテイ</t>
    </rPh>
    <rPh sb="262" eb="265">
      <t>シホンヒ</t>
    </rPh>
    <rPh sb="271" eb="273">
      <t>コンゴ</t>
    </rPh>
    <rPh sb="274" eb="276">
      <t>ゲンサイ</t>
    </rPh>
    <rPh sb="277" eb="278">
      <t>ツト</t>
    </rPh>
    <rPh sb="285" eb="288">
      <t>シホンヒ</t>
    </rPh>
    <rPh sb="288" eb="292">
      <t>ヘイジュンカサイ</t>
    </rPh>
    <rPh sb="293" eb="295">
      <t>カツヨウ</t>
    </rPh>
    <rPh sb="300" eb="302">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</si>
</sst>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E5-4623-AB28-BD3DE4F08E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40E5-4623-AB28-BD3DE4F08E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60.47</c:v>
                </c:pt>
                <c:pt idx="2">
                  <c:v>60.52</c:v>
                </c:pt>
                <c:pt idx="3">
                  <c:v>59.77</c:v>
                </c:pt>
                <c:pt idx="4">
                  <c:v>58.72</c:v>
                </c:pt>
              </c:numCache>
            </c:numRef>
          </c:val>
          <c:extLst>
            <c:ext xmlns:c16="http://schemas.microsoft.com/office/drawing/2014/chart" uri="{C3380CC4-5D6E-409C-BE32-E72D297353CC}">
              <c16:uniqueId val="{00000000-7C04-4644-827F-5BAF841C22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7C04-4644-827F-5BAF841C22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91.54</c:v>
                </c:pt>
                <c:pt idx="2">
                  <c:v>91.84</c:v>
                </c:pt>
                <c:pt idx="3">
                  <c:v>92.04</c:v>
                </c:pt>
                <c:pt idx="4">
                  <c:v>92.59</c:v>
                </c:pt>
              </c:numCache>
            </c:numRef>
          </c:val>
          <c:extLst>
            <c:ext xmlns:c16="http://schemas.microsoft.com/office/drawing/2014/chart" uri="{C3380CC4-5D6E-409C-BE32-E72D297353CC}">
              <c16:uniqueId val="{00000000-B50E-4F31-BAAA-D67CA28DD7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B50E-4F31-BAAA-D67CA28DD7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106.18</c:v>
                </c:pt>
                <c:pt idx="2">
                  <c:v>108.51</c:v>
                </c:pt>
                <c:pt idx="3">
                  <c:v>109.44</c:v>
                </c:pt>
                <c:pt idx="4">
                  <c:v>111.97</c:v>
                </c:pt>
              </c:numCache>
            </c:numRef>
          </c:val>
          <c:extLst>
            <c:ext xmlns:c16="http://schemas.microsoft.com/office/drawing/2014/chart" uri="{C3380CC4-5D6E-409C-BE32-E72D297353CC}">
              <c16:uniqueId val="{00000000-932E-4BF7-846F-66F4841A0D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932E-4BF7-846F-66F4841A0D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4.8099999999999996</c:v>
                </c:pt>
                <c:pt idx="2">
                  <c:v>9.68</c:v>
                </c:pt>
                <c:pt idx="3">
                  <c:v>14.29</c:v>
                </c:pt>
                <c:pt idx="4">
                  <c:v>18.73</c:v>
                </c:pt>
              </c:numCache>
            </c:numRef>
          </c:val>
          <c:extLst>
            <c:ext xmlns:c16="http://schemas.microsoft.com/office/drawing/2014/chart" uri="{C3380CC4-5D6E-409C-BE32-E72D297353CC}">
              <c16:uniqueId val="{00000000-B00C-4CBD-AA04-2E0B1CBDD2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B00C-4CBD-AA04-2E0B1CBDD2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C1-4C8A-AB0C-F5343EEA8A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F5C1-4C8A-AB0C-F5343EEA8A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D80-4D38-9586-CA9F98E4FA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8D80-4D38-9586-CA9F98E4FA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30.36</c:v>
                </c:pt>
                <c:pt idx="2">
                  <c:v>21.99</c:v>
                </c:pt>
                <c:pt idx="3">
                  <c:v>20.38</c:v>
                </c:pt>
                <c:pt idx="4">
                  <c:v>21.5</c:v>
                </c:pt>
              </c:numCache>
            </c:numRef>
          </c:val>
          <c:extLst>
            <c:ext xmlns:c16="http://schemas.microsoft.com/office/drawing/2014/chart" uri="{C3380CC4-5D6E-409C-BE32-E72D297353CC}">
              <c16:uniqueId val="{00000000-4617-4B31-878F-18C75F56EB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4617-4B31-878F-18C75F56EB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184.36</c:v>
                </c:pt>
                <c:pt idx="2">
                  <c:v>181.89</c:v>
                </c:pt>
                <c:pt idx="3">
                  <c:v>120.29</c:v>
                </c:pt>
                <c:pt idx="4">
                  <c:v>119.84</c:v>
                </c:pt>
              </c:numCache>
            </c:numRef>
          </c:val>
          <c:extLst>
            <c:ext xmlns:c16="http://schemas.microsoft.com/office/drawing/2014/chart" uri="{C3380CC4-5D6E-409C-BE32-E72D297353CC}">
              <c16:uniqueId val="{00000000-D611-48E3-AC0B-D043DBDE8D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D611-48E3-AC0B-D043DBDE8D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106.7</c:v>
                </c:pt>
                <c:pt idx="2">
                  <c:v>100.35</c:v>
                </c:pt>
                <c:pt idx="3">
                  <c:v>98.06</c:v>
                </c:pt>
                <c:pt idx="4">
                  <c:v>98.23</c:v>
                </c:pt>
              </c:numCache>
            </c:numRef>
          </c:val>
          <c:extLst>
            <c:ext xmlns:c16="http://schemas.microsoft.com/office/drawing/2014/chart" uri="{C3380CC4-5D6E-409C-BE32-E72D297353CC}">
              <c16:uniqueId val="{00000000-55D6-4AC9-B9DD-BB47847213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55D6-4AC9-B9DD-BB47847213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139.13999999999999</c:v>
                </c:pt>
                <c:pt idx="2">
                  <c:v>148.69</c:v>
                </c:pt>
                <c:pt idx="3">
                  <c:v>152.78</c:v>
                </c:pt>
                <c:pt idx="4">
                  <c:v>152.91</c:v>
                </c:pt>
              </c:numCache>
            </c:numRef>
          </c:val>
          <c:extLst>
            <c:ext xmlns:c16="http://schemas.microsoft.com/office/drawing/2014/chart" uri="{C3380CC4-5D6E-409C-BE32-E72D297353CC}">
              <c16:uniqueId val="{00000000-B08D-40F6-BC81-F1698DD487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B08D-40F6-BC81-F1698DD487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東金市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56867</v>
      </c>
      <c r="AM8" s="41"/>
      <c r="AN8" s="41"/>
      <c r="AO8" s="41"/>
      <c r="AP8" s="41"/>
      <c r="AQ8" s="41"/>
      <c r="AR8" s="41"/>
      <c r="AS8" s="41"/>
      <c r="AT8" s="34">
        <f>データ!T6</f>
        <v>89.12</v>
      </c>
      <c r="AU8" s="34"/>
      <c r="AV8" s="34"/>
      <c r="AW8" s="34"/>
      <c r="AX8" s="34"/>
      <c r="AY8" s="34"/>
      <c r="AZ8" s="34"/>
      <c r="BA8" s="34"/>
      <c r="BB8" s="34">
        <f>データ!U6</f>
        <v>638.09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83.02</v>
      </c>
      <c r="J10" s="34"/>
      <c r="K10" s="34"/>
      <c r="L10" s="34"/>
      <c r="M10" s="34"/>
      <c r="N10" s="34"/>
      <c r="O10" s="34"/>
      <c r="P10" s="34">
        <f>データ!P6</f>
        <v>42.37</v>
      </c>
      <c r="Q10" s="34"/>
      <c r="R10" s="34"/>
      <c r="S10" s="34"/>
      <c r="T10" s="34"/>
      <c r="U10" s="34"/>
      <c r="V10" s="34"/>
      <c r="W10" s="34">
        <f>データ!Q6</f>
        <v>80.08</v>
      </c>
      <c r="X10" s="34"/>
      <c r="Y10" s="34"/>
      <c r="Z10" s="34"/>
      <c r="AA10" s="34"/>
      <c r="AB10" s="34"/>
      <c r="AC10" s="34"/>
      <c r="AD10" s="41">
        <f>データ!R6</f>
        <v>2714</v>
      </c>
      <c r="AE10" s="41"/>
      <c r="AF10" s="41"/>
      <c r="AG10" s="41"/>
      <c r="AH10" s="41"/>
      <c r="AI10" s="41"/>
      <c r="AJ10" s="41"/>
      <c r="AK10" s="2"/>
      <c r="AL10" s="41">
        <f>データ!V6</f>
        <v>23974</v>
      </c>
      <c r="AM10" s="41"/>
      <c r="AN10" s="41"/>
      <c r="AO10" s="41"/>
      <c r="AP10" s="41"/>
      <c r="AQ10" s="41"/>
      <c r="AR10" s="41"/>
      <c r="AS10" s="41"/>
      <c r="AT10" s="34">
        <f>データ!W6</f>
        <v>8.07</v>
      </c>
      <c r="AU10" s="34"/>
      <c r="AV10" s="34"/>
      <c r="AW10" s="34"/>
      <c r="AX10" s="34"/>
      <c r="AY10" s="34"/>
      <c r="AZ10" s="34"/>
      <c r="BA10" s="34"/>
      <c r="BB10" s="34">
        <f>データ!X6</f>
        <v>2970.76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OXCQkRuo/VffCx2OCCil5UPHPrSgnXG2xcbhhhUAnDxsSlmCo+mUs/Zxt8b4TWB2p4rzlSMB40epb+7+C24iQ==" saltValue="t/qjV7UFiIGxf+AV6+C+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122131</v>
      </c>
      <c r="D6" s="19">
        <f t="shared" si="3"/>
        <v>46</v>
      </c>
      <c r="E6" s="19">
        <f t="shared" si="3"/>
        <v>17</v>
      </c>
      <c r="F6" s="19">
        <f t="shared" si="3"/>
        <v>1</v>
      </c>
      <c r="G6" s="19">
        <f t="shared" si="3"/>
        <v>0</v>
      </c>
      <c r="H6" s="19" t="str">
        <f t="shared" si="3"/>
        <v>千葉県　東金市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83.02</v>
      </c>
      <c r="P6" s="20">
        <f t="shared" si="3"/>
        <v>42.37</v>
      </c>
      <c r="Q6" s="20">
        <f t="shared" si="3"/>
        <v>80.08</v>
      </c>
      <c r="R6" s="20">
        <f t="shared" si="3"/>
        <v>2714</v>
      </c>
      <c r="S6" s="20">
        <f t="shared" si="3"/>
        <v>56867</v>
      </c>
      <c r="T6" s="20">
        <f t="shared" si="3"/>
        <v>89.12</v>
      </c>
      <c r="U6" s="20">
        <f t="shared" si="3"/>
        <v>638.09</v>
      </c>
      <c r="V6" s="20">
        <f t="shared" si="3"/>
        <v>23974</v>
      </c>
      <c r="W6" s="20">
        <f t="shared" si="3"/>
        <v>8.07</v>
      </c>
      <c r="X6" s="20">
        <f t="shared" si="3"/>
        <v>2970.76</v>
      </c>
      <c r="Y6" s="21" t="str">
        <f>IF(Y7="",NA(),Y7)</f>
        <v>-</v>
      </c>
      <c r="Z6" s="21">
        <f t="shared" ref="Z6:AH6" si="4">IF(Z7="",NA(),Z7)</f>
        <v>106.18</v>
      </c>
      <c r="AA6" s="21">
        <f t="shared" si="4"/>
        <v>108.51</v>
      </c>
      <c r="AB6" s="21">
        <f t="shared" si="4"/>
        <v>109.44</v>
      </c>
      <c r="AC6" s="21">
        <f t="shared" si="4"/>
        <v>111.97</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30.36</v>
      </c>
      <c r="AW6" s="21">
        <f t="shared" si="6"/>
        <v>21.99</v>
      </c>
      <c r="AX6" s="21">
        <f t="shared" si="6"/>
        <v>20.38</v>
      </c>
      <c r="AY6" s="21">
        <f t="shared" si="6"/>
        <v>21.5</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184.36</v>
      </c>
      <c r="BH6" s="21">
        <f t="shared" si="7"/>
        <v>181.89</v>
      </c>
      <c r="BI6" s="21">
        <f t="shared" si="7"/>
        <v>120.29</v>
      </c>
      <c r="BJ6" s="21">
        <f t="shared" si="7"/>
        <v>119.84</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106.7</v>
      </c>
      <c r="BS6" s="21">
        <f t="shared" si="8"/>
        <v>100.35</v>
      </c>
      <c r="BT6" s="21">
        <f t="shared" si="8"/>
        <v>98.06</v>
      </c>
      <c r="BU6" s="21">
        <f t="shared" si="8"/>
        <v>98.23</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139.13999999999999</v>
      </c>
      <c r="CD6" s="21">
        <f t="shared" si="9"/>
        <v>148.69</v>
      </c>
      <c r="CE6" s="21">
        <f t="shared" si="9"/>
        <v>152.78</v>
      </c>
      <c r="CF6" s="21">
        <f t="shared" si="9"/>
        <v>152.91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60.47</v>
      </c>
      <c r="CO6" s="21">
        <f t="shared" si="10"/>
        <v>60.52</v>
      </c>
      <c r="CP6" s="21">
        <f t="shared" si="10"/>
        <v>59.77</v>
      </c>
      <c r="CQ6" s="21">
        <f t="shared" si="10"/>
        <v>58.72</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91.54</v>
      </c>
      <c r="CZ6" s="21">
        <f t="shared" si="11"/>
        <v>91.84</v>
      </c>
      <c r="DA6" s="21">
        <f t="shared" si="11"/>
        <v>92.04</v>
      </c>
      <c r="DB6" s="21">
        <f t="shared" si="11"/>
        <v>92.59</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4.8099999999999996</v>
      </c>
      <c r="DK6" s="21">
        <f t="shared" si="12"/>
        <v>9.68</v>
      </c>
      <c r="DL6" s="21">
        <f t="shared" si="12"/>
        <v>14.29</v>
      </c>
      <c r="DM6" s="21">
        <f t="shared" si="12"/>
        <v>18.73</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1">
        <f t="shared" ref="EF6:EN6" si="14">IF(EF7="",NA(),EF7)</f>
        <v>0.05</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122131</v>
      </c>
      <c r="D7" s="23">
        <v>46</v>
      </c>
      <c r="E7" s="23">
        <v>17</v>
      </c>
      <c r="F7" s="23">
        <v>1</v>
      </c>
      <c r="G7" s="23">
        <v>0</v>
      </c>
      <c r="H7" s="23" t="s">
        <v>96</v>
      </c>
      <c r="I7" s="23" t="s">
        <v>97</v>
      </c>
      <c r="J7" s="23" t="s">
        <v>98</v>
      </c>
      <c r="K7" s="23" t="s">
        <v>99</v>
      </c>
      <c r="L7" s="23" t="s">
        <v>100</v>
      </c>
      <c r="M7" s="23" t="s">
        <v>101</v>
      </c>
      <c r="N7" s="24" t="s">
        <v>102</v>
      </c>
      <c r="O7" s="24">
        <v>83.02</v>
      </c>
      <c r="P7" s="24">
        <v>42.37</v>
      </c>
      <c r="Q7" s="24">
        <v>80.08</v>
      </c>
      <c r="R7" s="24">
        <v>2714</v>
      </c>
      <c r="S7" s="24">
        <v>56867</v>
      </c>
      <c r="T7" s="24">
        <v>89.12</v>
      </c>
      <c r="U7" s="24">
        <v>638.09</v>
      </c>
      <c r="V7" s="24">
        <v>23974</v>
      </c>
      <c r="W7" s="24">
        <v>8.07</v>
      </c>
      <c r="X7" s="24">
        <v>2970.76</v>
      </c>
      <c r="Y7" s="24" t="s">
        <v>102</v>
      </c>
      <c r="Z7" s="24">
        <v>106.18</v>
      </c>
      <c r="AA7" s="24">
        <v>108.51</v>
      </c>
      <c r="AB7" s="24">
        <v>109.44</v>
      </c>
      <c r="AC7" s="24">
        <v>111.97</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30.36</v>
      </c>
      <c r="AW7" s="24">
        <v>21.99</v>
      </c>
      <c r="AX7" s="24">
        <v>20.38</v>
      </c>
      <c r="AY7" s="24">
        <v>21.5</v>
      </c>
      <c r="AZ7" s="24" t="s">
        <v>102</v>
      </c>
      <c r="BA7" s="24">
        <v>55.6</v>
      </c>
      <c r="BB7" s="24">
        <v>59.4</v>
      </c>
      <c r="BC7" s="24">
        <v>68.27</v>
      </c>
      <c r="BD7" s="24">
        <v>74.790000000000006</v>
      </c>
      <c r="BE7" s="24">
        <v>78.430000000000007</v>
      </c>
      <c r="BF7" s="24" t="s">
        <v>102</v>
      </c>
      <c r="BG7" s="24">
        <v>184.36</v>
      </c>
      <c r="BH7" s="24">
        <v>181.89</v>
      </c>
      <c r="BI7" s="24">
        <v>120.29</v>
      </c>
      <c r="BJ7" s="24">
        <v>119.84</v>
      </c>
      <c r="BK7" s="24" t="s">
        <v>102</v>
      </c>
      <c r="BL7" s="24">
        <v>789.08</v>
      </c>
      <c r="BM7" s="24">
        <v>747.84</v>
      </c>
      <c r="BN7" s="24">
        <v>804.98</v>
      </c>
      <c r="BO7" s="24">
        <v>767.56</v>
      </c>
      <c r="BP7" s="24">
        <v>630.82000000000005</v>
      </c>
      <c r="BQ7" s="24" t="s">
        <v>102</v>
      </c>
      <c r="BR7" s="24">
        <v>106.7</v>
      </c>
      <c r="BS7" s="24">
        <v>100.35</v>
      </c>
      <c r="BT7" s="24">
        <v>98.06</v>
      </c>
      <c r="BU7" s="24">
        <v>98.23</v>
      </c>
      <c r="BV7" s="24" t="s">
        <v>102</v>
      </c>
      <c r="BW7" s="24">
        <v>88.25</v>
      </c>
      <c r="BX7" s="24">
        <v>90.17</v>
      </c>
      <c r="BY7" s="24">
        <v>88.71</v>
      </c>
      <c r="BZ7" s="24">
        <v>90.23</v>
      </c>
      <c r="CA7" s="24">
        <v>97.81</v>
      </c>
      <c r="CB7" s="24" t="s">
        <v>102</v>
      </c>
      <c r="CC7" s="24">
        <v>139.13999999999999</v>
      </c>
      <c r="CD7" s="24">
        <v>148.69</v>
      </c>
      <c r="CE7" s="24">
        <v>152.78</v>
      </c>
      <c r="CF7" s="24">
        <v>152.91</v>
      </c>
      <c r="CG7" s="24" t="s">
        <v>102</v>
      </c>
      <c r="CH7" s="24">
        <v>176.37</v>
      </c>
      <c r="CI7" s="24">
        <v>173.17</v>
      </c>
      <c r="CJ7" s="24">
        <v>174.8</v>
      </c>
      <c r="CK7" s="24">
        <v>170.2</v>
      </c>
      <c r="CL7" s="24">
        <v>138.75</v>
      </c>
      <c r="CM7" s="24" t="s">
        <v>102</v>
      </c>
      <c r="CN7" s="24">
        <v>60.47</v>
      </c>
      <c r="CO7" s="24">
        <v>60.52</v>
      </c>
      <c r="CP7" s="24">
        <v>59.77</v>
      </c>
      <c r="CQ7" s="24">
        <v>58.72</v>
      </c>
      <c r="CR7" s="24" t="s">
        <v>102</v>
      </c>
      <c r="CS7" s="24">
        <v>56.72</v>
      </c>
      <c r="CT7" s="24">
        <v>56.43</v>
      </c>
      <c r="CU7" s="24">
        <v>55.82</v>
      </c>
      <c r="CV7" s="24">
        <v>56.51</v>
      </c>
      <c r="CW7" s="24">
        <v>58.94</v>
      </c>
      <c r="CX7" s="24" t="s">
        <v>102</v>
      </c>
      <c r="CY7" s="24">
        <v>91.54</v>
      </c>
      <c r="CZ7" s="24">
        <v>91.84</v>
      </c>
      <c r="DA7" s="24">
        <v>92.04</v>
      </c>
      <c r="DB7" s="24">
        <v>92.59</v>
      </c>
      <c r="DC7" s="24" t="s">
        <v>102</v>
      </c>
      <c r="DD7" s="24">
        <v>90.72</v>
      </c>
      <c r="DE7" s="24">
        <v>91.07</v>
      </c>
      <c r="DF7" s="24">
        <v>90.67</v>
      </c>
      <c r="DG7" s="24">
        <v>90.62</v>
      </c>
      <c r="DH7" s="24">
        <v>95.91</v>
      </c>
      <c r="DI7" s="24" t="s">
        <v>102</v>
      </c>
      <c r="DJ7" s="24">
        <v>4.8099999999999996</v>
      </c>
      <c r="DK7" s="24">
        <v>9.68</v>
      </c>
      <c r="DL7" s="24">
        <v>14.29</v>
      </c>
      <c r="DM7" s="24">
        <v>18.73</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0.05</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2025-03-03T04:12:07Z</cp:lastPrinted>
  <dcterms:created xsi:type="dcterms:W3CDTF">2025-01-24T07:00:18Z</dcterms:created>
  <dcterms:modified xsi:type="dcterms:W3CDTF">2025-03-03T04:12:09Z</dcterms:modified>
  <cp:category/>
</cp:coreProperties>
</file>