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ection\section$\zaisei\財政係\【起債・予算書・各種調査等】\財政状況資料集（財政分析表及び歳出分析表）\R5\05 R6.3.6 令和4年度財政状況資料集の作成等について（依頼）\04 市→県\"/>
    </mc:Choice>
  </mc:AlternateContent>
  <xr:revisionPtr revIDLastSave="0" documentId="13_ncr:1_{58C70382-8D44-48A3-B416-3E5F8940302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<sst xmlns="http://schemas.openxmlformats.org/spreadsheetml/2006/main" count="1107" uniqueCount="604">
  <si>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</si>
  <si>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</si>
  <si>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</si>
  <si>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</si>
  <si>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</si>
  <si>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</si>
  <si>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</si>
  <si>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</si>
  <si>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</si>
  <si>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</si>
  <si>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</si>
  <si>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</si>
  <si>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</si>
  <si>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</si>
  <si>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</si>
  <si>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</si>
  <si>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</si>
  <si>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</si>
  <si>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</si>
  <si>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</si>
  <si>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</si>
  <si>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</si>
  <si>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</si>
  <si>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</si>
  <si>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</si>
  <si>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</si>
  <si>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</si>
  <si>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</si>
  <si>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</si>
  <si>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</si>
  <si>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</si>
  <si>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</si>
  <si>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</si>
  <si>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</si>
  <si>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</si>
  <si>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</si>
  <si>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</si>
  <si>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</si>
  <si>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</si>
  <si>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</si>
  <si>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</si>
  <si>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</si>
  <si>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</si>
  <si>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</si>
  <si>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</si>
  <si>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</si>
  <si>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</si>
  <si>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</si>
  <si>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</si>
  <si>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</si>
  <si>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</si>
  <si>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</si>
  <si>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</si>
  <si>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</si>
  <si>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</si>
  <si>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</si>
  <si>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</si>
  <si>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</si>
  <si>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</si>
  <si>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</si>
  <si>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</si>
  <si>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</si>
  <si>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</si>
  <si>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</si>
  <si>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</si>
  <si>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</si>
  <si>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</si>
  <si>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</si>
  <si>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</si>
  <si>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</si>
  <si>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</si>
  <si>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</si>
  <si>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</si>
  <si>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</si>
  <si>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</si>
  <si>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</si>
  <si>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</si>
  <si>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</si>
  <si>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</si>
  <si>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</si>
  <si>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</si>
  <si>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</si>
  <si>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</si>
  <si>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</si>
  <si>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</si>
  <si>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</si>
  <si>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</si>
  <si>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</si>
  <si>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</si>
  <si>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</si>
  <si>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</si>
  <si>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</si>
  <si>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</si>
  <si>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</si>
  <si>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</si>
  <si>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</si>
  <si>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</si>
  <si>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</si>
  <si>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</si>
  <si>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</si>
  <si>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</si>
  <si>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</si>
  <si>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</si>
  <si>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</si>
  <si>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</si>
  <si>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</si>
  <si>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</si>
  <si>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</si>
  <si>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</si>
  <si>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</si>
  <si>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</si>
  <si>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</si>
  <si>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</si>
  <si>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</si>
  <si>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</si>
  <si>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</si>
  <si>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</si>
  <si>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</si>
  <si>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</si>
  <si>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</si>
  <si>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</si>
  <si>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</si>
  <si>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</si>
  <si>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</si>
  <si>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</si>
  <si>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</si>
  <si>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</si>
  <si>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</si>
  <si>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</si>
  <si>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</si>
  <si>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</si>
  <si>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</si>
  <si>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</si>
  <si>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</si>
  <si>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</si>
  <si>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</si>
  <si>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</si>
  <si>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</si>
  <si>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</si>
  <si>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</si>
  <si>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</si>
  <si>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</si>
  <si>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</si>
  <si>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</si>
  <si>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</si>
  <si>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</si>
  <si>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</si>
  <si>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</si>
  <si>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</si>
  <si>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</si>
  <si>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</si>
  <si>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</si>
  <si>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</si>
  <si>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</si>
  <si>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</si>
  <si>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</si>
  <si>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</si>
  <si>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</si>
  <si>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</si>
  <si>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</si>
  <si>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</si>
  <si>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</si>
  <si>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</si>
  <si>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</si>
  <si>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</si>
  <si>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</si>
  <si>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</si>
  <si>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</si>
  <si>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</si>
  <si>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</si>
  <si>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</si>
  <si>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</si>
  <si>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</si>
  <si>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</si>
  <si>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</si>
  <si>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</si>
  <si>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</si>
  <si>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</si>
  <si>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</si>
  <si>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</si>
  <si>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</si>
  <si>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</si>
  <si>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</si>
  <si>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</si>
  <si>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</si>
  <si>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</si>
  <si>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</si>
  <si>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</si>
  <si>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</si>
  <si>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</si>
  <si>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</si>
  <si>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</si>
  <si>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</si>
  <si>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</si>
  <si>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</si>
  <si>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</si>
  <si>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</si>
  <si>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</si>
  <si>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</si>
  <si>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</si>
  <si>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</si>
  <si>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</si>
  <si>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</si>
  <si>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</si>
  <si>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</si>
  <si>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</si>
  <si>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</si>
  <si>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</si>
  <si>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</si>
  <si>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</si>
  <si>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</si>
  <si>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</si>
  <si>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</si>
  <si>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</si>
  <si>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</si>
  <si>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</si>
  <si>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</si>
  <si>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</si>
  <si>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千葉県東金市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</si>
  <si>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</si>
  <si>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</si>
  <si>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</si>
  <si>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</si>
  <si>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</si>
  <si>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</si>
  <si>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</si>
  <si>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</si>
  <si>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</si>
  <si>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</si>
  <si>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</si>
  <si>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</si>
  <si>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</si>
  <si>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</si>
  <si>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</si>
  <si>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</si>
  <si>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</si>
  <si>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</si>
  <si>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</si>
  <si>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</si>
  <si>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</si>
  <si>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</si>
  <si>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</si>
  <si>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</si>
  <si>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</si>
  <si>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</si>
  <si>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</si>
  <si>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</si>
  <si>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</si>
  <si>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</si>
  <si>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</si>
  <si>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</si>
  <si>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</si>
  <si>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</si>
  <si>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</si>
  <si>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</si>
  <si>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</si>
  <si>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</si>
  <si>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</si>
  <si>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</si>
  <si>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</si>
  <si>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</si>
  <si>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</si>
  <si>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</si>
  <si>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</si>
  <si>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</si>
  <si>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</si>
  <si>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</si>
  <si>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</si>
  <si>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</si>
  <si>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</si>
  <si>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</si>
  <si>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</si>
  <si>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</si>
  <si>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</si>
  <si>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</si>
  <si>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</si>
  <si>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</si>
  <si>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</si>
  <si>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</si>
  <si>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</si>
  <si>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</si>
  <si>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</si>
  <si>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</si>
  <si>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</si>
  <si>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</si>
  <si>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</si>
  <si>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</si>
  <si>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</si>
  <si>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</si>
  <si>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</si>
  <si>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</si>
  <si>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</si>
  <si>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</si>
  <si>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</si>
  <si>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</si>
  <si>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</si>
  <si>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</si>
  <si>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</si>
  <si>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</si>
  <si>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</si>
  <si>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</si>
  <si>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</si>
  <si>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</si>
  <si>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</si>
  <si>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</si>
  <si>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</si>
  <si>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</si>
  <si>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</si>
  <si>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</si>
  <si>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</si>
  <si>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</si>
  <si>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</si>
  <si>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</si>
  <si>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</si>
  <si>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</si>
  <si>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</si>
  <si>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</si>
  <si>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</si>
  <si>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</si>
  <si>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</si>
  <si>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</si>
  <si>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</si>
  <si>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</si>
  <si>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</si>
  <si>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</si>
  <si>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</si>
  <si>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</si>
  <si>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</si>
  <si>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</si>
  <si>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</si>
  <si>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</si>
  <si>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</si>
  <si>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</si>
  <si>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</si>
  <si>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</si>
  <si>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</si>
  <si>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</si>
  <si>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</si>
  <si>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</si>
  <si>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</si>
  <si>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</si>
  <si>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</si>
  <si>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</si>
  <si>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</si>
  <si>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</si>
  <si>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</si>
  <si>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</si>
  <si>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</si>
  <si>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</si>
  <si>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</si>
  <si>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</si>
  <si>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</si>
  <si>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</si>
  <si>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</si>
  <si>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</si>
  <si>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</si>
  <si>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</si>
  <si>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</si>
  <si>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</si>
  <si>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</si>
  <si>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</si>
  <si>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</si>
  <si>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</si>
  <si>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</si>
  <si>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</si>
  <si>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</si>
  <si>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</si>
  <si>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</si>
  <si>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</si>
  <si>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</si>
  <si>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千葉県東金市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</si>
  <si>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</si>
  <si>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</si>
  <si>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</si>
  <si>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</si>
  <si>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</si>
  <si>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</si>
  <si>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</si>
  <si>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</si>
  <si>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</si>
  <si>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</si>
  <si>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</si>
  <si>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</si>
  <si>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</si>
  <si>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</si>
  <si>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</si>
  <si>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</si>
  <si>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</si>
  <si>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</si>
  <si>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</si>
  <si>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</si>
  <si>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</si>
  <si>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</si>
  <si>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</si>
  <si>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</si>
  <si>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</si>
  <si>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</si>
  <si>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</si>
  <si>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</si>
  <si>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</si>
  <si>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</si>
  <si>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</si>
  <si>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</si>
  <si>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</si>
  <si>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</si>
  <si>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</si>
  <si>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</si>
  <si>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</si>
  <si>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</si>
  <si>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</si>
  <si>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東金市ガス事業会計</t>
    <phoneticPr fontId="5"/>
  </si>
  <si>
    <t>法適用企業</t>
    <phoneticPr fontId="5"/>
  </si>
  <si>
    <t>東金市下水道事業会計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</si>
  <si>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</si>
  <si>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</si>
  <si>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</si>
  <si>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</si>
  <si>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</si>
  <si>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</si>
  <si>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</si>
  <si>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</si>
  <si>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</si>
  <si>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</si>
  <si>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</si>
  <si>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</si>
  <si>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</si>
  <si>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</si>
  <si>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</si>
  <si>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</si>
  <si>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</si>
  <si>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</si>
  <si>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</si>
  <si>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</si>
  <si>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</si>
  <si>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</si>
  <si>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</si>
  <si>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</si>
  <si>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</si>
  <si>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</si>
  <si>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</si>
  <si>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</si>
  <si>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</si>
  <si>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</si>
  <si>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</si>
  <si>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</si>
  <si>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</si>
  <si>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</si>
  <si>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</si>
  <si>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</si>
  <si>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</si>
  <si>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</si>
  <si>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</si>
  <si>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</si>
  <si>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</si>
  <si>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</si>
  <si>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</si>
  <si>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</si>
  <si>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</si>
  <si>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</si>
  <si>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</si>
  <si>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</si>
  <si>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</si>
  <si>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</si>
  <si>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</si>
  <si>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</si>
  <si>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</si>
  <si>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</si>
  <si>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</si>
  <si>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</si>
  <si>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</si>
  <si>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</si>
  <si>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</si>
  <si>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</si>
  <si>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</si>
  <si>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</si>
  <si>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</si>
  <si>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</si>
  <si>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</si>
  <si>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</si>
  <si>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東金市ガス事業会計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</si>
  <si>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</si>
  <si>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</si>
  <si>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東金市後期高齢者医療特別会計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</si>
  <si>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</si>
  <si>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</si>
  <si>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</si>
  <si>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</si>
  <si>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</si>
  <si>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</si>
  <si>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</si>
  <si>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</si>
  <si>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</si>
  <si>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</si>
  <si>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</si>
  <si>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</si>
  <si>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</si>
  <si>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</si>
  <si>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</si>
  <si>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</si>
  <si>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</si>
  <si>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</si>
  <si>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</si>
  <si>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</si>
  <si>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</si>
  <si>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</si>
  <si>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</si>
  <si>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</si>
  <si>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</si>
  <si>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</si>
  <si>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</si>
  <si>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</si>
  <si>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</si>
  <si>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</si>
  <si>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</si>
  <si>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</si>
  <si>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</si>
  <si>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</si>
  <si>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</si>
  <si>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</si>
  <si>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</si>
  <si>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</si>
  <si>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</si>
  <si>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</si>
  <si>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</si>
  <si>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</si>
  <si>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</si>
  <si>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</si>
  <si>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</si>
  <si>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</si>
  <si>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</si>
  <si>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</si>
  <si>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</si>
  <si>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</si>
  <si>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</si>
  <si>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</si>
  <si>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</si>
  <si>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</si>
  <si>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</si>
  <si>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</si>
  <si>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</si>
  <si>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</si>
  <si>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</si>
  <si>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</si>
  <si>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</si>
  <si>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</si>
  <si>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</si>
  <si>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</si>
  <si>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</si>
  <si>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</si>
  <si>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</si>
  <si>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</si>
  <si>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</si>
  <si>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</si>
  <si>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</si>
  <si>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</si>
  <si>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</si>
  <si>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</si>
  <si>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</si>
  <si>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</si>
  <si>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</si>
  <si>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</si>
  <si>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</si>
  <si>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</si>
  <si>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</si>
  <si>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</si>
  <si>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</si>
  <si>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1.15</t>
  </si>
  <si>
    <t>▲ 2.34</t>
  </si>
  <si>
    <t>▲ 2.28</t>
  </si>
  <si>
    <t>東金市ガス事業会計</t>
  </si>
  <si>
    <t>一般会計</t>
  </si>
  <si>
    <t>東金市国民健康保険事業特別会計</t>
  </si>
  <si>
    <t>東金市下水道事業会計</t>
  </si>
  <si>
    <t>東金市介護保険事業特別会計</t>
  </si>
  <si>
    <t>東金市後期高齢者医療特別会計</t>
  </si>
  <si>
    <t>東金市病院事業特別会計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</si>
  <si>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</si>
  <si>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</si>
  <si>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</si>
  <si>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</si>
  <si>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</si>
  <si>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</si>
  <si>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</si>
  <si>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</si>
  <si>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</si>
  <si>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</si>
  <si>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</si>
  <si>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</si>
  <si>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</si>
  <si>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</si>
  <si>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</si>
  <si>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東金市外三市町清掃組合</t>
    <rPh sb="0" eb="3">
      <t>トウガネシ</t>
    </rPh>
    <rPh sb="3" eb="4">
      <t>ソト</t>
    </rPh>
    <rPh sb="4" eb="5">
      <t>サン</t>
    </rPh>
    <rPh sb="5" eb="6">
      <t>シ</t>
    </rPh>
    <rPh sb="6" eb="7">
      <t>マチ</t>
    </rPh>
    <rPh sb="7" eb="9">
      <t>セイソウ</t>
    </rPh>
    <rPh sb="9" eb="11">
      <t>クミアイ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</si>
  <si>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</si>
  <si>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t>
    <rPh sb="0" eb="2">
      <t>サンブ</t>
    </rPh>
    <rPh sb="2" eb="4">
      <t>グンシ</t>
    </rPh>
    <rPh sb="4" eb="6">
      <t>コウイキ</t>
    </rPh>
    <rPh sb="6" eb="8">
      <t>スイドウ</t>
    </rPh>
    <rPh sb="8" eb="10">
      <t>キギョウ</t>
    </rPh>
    <rPh sb="10" eb="11">
      <t>ダン</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</si>
  <si>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</si>
  <si>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東金文化・スポーツ振興財団</t>
    <rPh sb="0" eb="2">
      <t>トウガネ</t>
    </rPh>
    <rPh sb="2" eb="4">
      <t>ブンカ</t>
    </rPh>
    <rPh sb="9" eb="11">
      <t>シンコウ</t>
    </rPh>
    <rPh sb="11" eb="13">
      <t>ザイダン</t>
    </rPh>
    <phoneticPr fontId="2"/>
  </si>
  <si>
    <t>東金元気づくり</t>
    <rPh sb="0" eb="2">
      <t>トウガネ</t>
    </rPh>
    <rPh sb="2" eb="4">
      <t>ゲンキ</t>
    </rPh>
    <phoneticPr fontId="2"/>
  </si>
  <si>
    <t>東金九十九里地域医療センター</t>
    <rPh sb="0" eb="10">
      <t>トウガネクジュウクリチイキイリョウ</t>
    </rPh>
    <phoneticPr fontId="2"/>
  </si>
  <si>
    <t>〇</t>
  </si>
  <si>
    <t>東千葉メディカルセンター整備事業基金</t>
  </si>
  <si>
    <t>社会福祉事業基金</t>
  </si>
  <si>
    <t>みどりのふるさと基金</t>
  </si>
  <si>
    <t>育英事業基金</t>
  </si>
  <si>
    <t>森林環境譲与税基金</t>
    <rPh sb="0" eb="7">
      <t>シンリンカンキョウジョウヨゼイ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</si>
</sst>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93F6-4B47-862D-D91B674393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18543</c:v>
                </c:pt>
                <c:pt idx="1">
                  <c:v>15060</c:v>
                </c:pt>
                <c:pt idx="2">
                  <c:v>13750</c:v>
                </c:pt>
                <c:pt idx="3">
                  <c:v>15323</c:v>
                </c:pt>
                <c:pt idx="4">
                  <c:v>10061</c:v>
                </c:pt>
              </c:numCache>
            </c:numRef>
          </c:val>
          <c:smooth val="0"/>
          <c:extLst>
            <c:ext xmlns:c16="http://schemas.microsoft.com/office/drawing/2014/chart" uri="{C3380CC4-5D6E-409C-BE32-E72D297353CC}">
              <c16:uniqueId val="{00000001-93F6-4B47-862D-D91B674393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3.49</c:v>
                </c:pt>
                <c:pt idx="1">
                  <c:v>2.61</c:v>
                </c:pt>
                <c:pt idx="2">
                  <c:v>6.02</c:v>
                </c:pt>
                <c:pt idx="3">
                  <c:v>9.3000000000000007</c:v>
                </c:pt>
                <c:pt idx="4">
                  <c:v>7.58</c:v>
                </c:pt>
              </c:numCache>
            </c:numRef>
          </c:val>
          <c:extLst>
            <c:ext xmlns:c16="http://schemas.microsoft.com/office/drawing/2014/chart" uri="{C3380CC4-5D6E-409C-BE32-E72D297353CC}">
              <c16:uniqueId val="{00000000-D4C9-41D4-8064-FD0BF0B293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10.94</c:v>
                </c:pt>
                <c:pt idx="1">
                  <c:v>11.05</c:v>
                </c:pt>
                <c:pt idx="2">
                  <c:v>11.6</c:v>
                </c:pt>
                <c:pt idx="3">
                  <c:v>14.08</c:v>
                </c:pt>
                <c:pt idx="4">
                  <c:v>18.88</c:v>
                </c:pt>
              </c:numCache>
            </c:numRef>
          </c:val>
          <c:extLst>
            <c:ext xmlns:c16="http://schemas.microsoft.com/office/drawing/2014/chart" uri="{C3380CC4-5D6E-409C-BE32-E72D297353CC}">
              <c16:uniqueId val="{00000001-D4C9-41D4-8064-FD0BF0B293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-1.1499999999999999</c:v>
                </c:pt>
                <c:pt idx="1">
                  <c:v>-2.34</c:v>
                </c:pt>
                <c:pt idx="2">
                  <c:v>3.15</c:v>
                </c:pt>
                <c:pt idx="3">
                  <c:v>3.71</c:v>
                </c:pt>
                <c:pt idx="4">
                  <c:v>-2.2799999999999998</c:v>
                </c:pt>
              </c:numCache>
            </c:numRef>
          </c:val>
          <c:smooth val="0"/>
          <c:extLst>
            <c:ext xmlns:c16="http://schemas.microsoft.com/office/drawing/2014/chart" uri="{C3380CC4-5D6E-409C-BE32-E72D297353CC}">
              <c16:uniqueId val="{00000002-D4C9-41D4-8064-FD0BF0B293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0.14000000000000001</c:v>
                </c:pt>
                <c:pt idx="4">
                  <c:v>#N/A</c:v>
                </c:pt>
                <c:pt idx="5">
                  <c:v>0</c:v>
                </c:pt>
                <c:pt idx="6">
                  <c:v>#N/A</c:v>
                </c:pt>
                <c:pt idx="7">
                  <c:v>0</c:v>
                </c:pt>
                <c:pt idx="8">
                  <c:v>0</c:v>
                </c:pt>
                <c:pt idx="9">
                  <c:v>0</c:v>
                </c:pt>
              </c:numCache>
            </c:numRef>
          </c:val>
          <c:extLst>
            <c:ext xmlns:c16="http://schemas.microsoft.com/office/drawing/2014/chart" uri="{C3380CC4-5D6E-409C-BE32-E72D297353CC}">
              <c16:uniqueId val="{00000000-BE9E-409E-992B-06DFEB158B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9E-409E-992B-06DFEB158B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9E-409E-992B-06DFEB158B83}"/>
            </c:ext>
          </c:extLst>
        </c:ser>
        <c:ser>
          <c:idx val="3"/>
          <c:order val="3"/>
          <c:tx>
            <c:strRef>
              <c:f>データシート!$A$30</c:f>
              <c:strCache>
                <c:ptCount val="1"/>
                <c:pt idx="0">
                  <c:v>東金市病院事業特別会計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9E-409E-992B-06DFEB158B83}"/>
            </c:ext>
          </c:extLst>
        </c:ser>
        <c:ser>
          <c:idx val="4"/>
          <c:order val="4"/>
          <c:tx>
            <c:strRef>
              <c:f>データシート!$A$31</c:f>
              <c:strCache>
                <c:ptCount val="1"/>
                <c:pt idx="0">
                  <c:v>東金市後期高齢者医療特別会計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E9E-409E-992B-06DFEB158B83}"/>
            </c:ext>
          </c:extLst>
        </c:ser>
        <c:ser>
          <c:idx val="5"/>
          <c:order val="5"/>
          <c:tx>
            <c:strRef>
              <c:f>データシート!$A$32</c:f>
              <c:strCache>
                <c:ptCount val="1"/>
                <c:pt idx="0">
                  <c:v>東金市介護保険事業特別会計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0.35</c:v>
                </c:pt>
                <c:pt idx="4">
                  <c:v>#N/A</c:v>
                </c:pt>
                <c:pt idx="5">
                  <c:v>0.26</c:v>
                </c:pt>
                <c:pt idx="6">
                  <c:v>#N/A</c:v>
                </c:pt>
                <c:pt idx="7">
                  <c:v>0.09</c:v>
                </c:pt>
                <c:pt idx="8">
                  <c:v>#N/A</c:v>
                </c:pt>
                <c:pt idx="9">
                  <c:v>0.08</c:v>
                </c:pt>
              </c:numCache>
            </c:numRef>
          </c:val>
          <c:extLst>
            <c:ext xmlns:c16="http://schemas.microsoft.com/office/drawing/2014/chart" uri="{C3380CC4-5D6E-409C-BE32-E72D297353CC}">
              <c16:uniqueId val="{00000005-BE9E-409E-992B-06DFEB158B83}"/>
            </c:ext>
          </c:extLst>
        </c:ser>
        <c:ser>
          <c:idx val="6"/>
          <c:order val="6"/>
          <c:tx>
            <c:strRef>
              <c:f>データシート!$A$33</c:f>
              <c:strCache>
                <c:ptCount val="1"/>
                <c:pt idx="0">
                  <c:v>東金市下水道事業会計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0.41</c:v>
                </c:pt>
                <c:pt idx="4">
                  <c:v>#N/A</c:v>
                </c:pt>
                <c:pt idx="5">
                  <c:v>0.56999999999999995</c:v>
                </c:pt>
                <c:pt idx="6">
                  <c:v>#N/A</c:v>
                </c:pt>
                <c:pt idx="7">
                  <c:v>0.79</c:v>
                </c:pt>
                <c:pt idx="8">
                  <c:v>#N/A</c:v>
                </c:pt>
                <c:pt idx="9">
                  <c:v>0.84</c:v>
                </c:pt>
              </c:numCache>
            </c:numRef>
          </c:val>
          <c:extLst>
            <c:ext xmlns:c16="http://schemas.microsoft.com/office/drawing/2014/chart" uri="{C3380CC4-5D6E-409C-BE32-E72D297353CC}">
              <c16:uniqueId val="{00000006-BE9E-409E-992B-06DFEB158B83}"/>
            </c:ext>
          </c:extLst>
        </c:ser>
        <c:ser>
          <c:idx val="7"/>
          <c:order val="7"/>
          <c:tx>
            <c:strRef>
              <c:f>データシート!$A$34</c:f>
              <c:strCache>
                <c:ptCount val="1"/>
                <c:pt idx="0">
                  <c:v>東金市国民健康保険事業特別会計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1.1100000000000001</c:v>
                </c:pt>
                <c:pt idx="4">
                  <c:v>#N/A</c:v>
                </c:pt>
                <c:pt idx="5">
                  <c:v>0.97</c:v>
                </c:pt>
                <c:pt idx="6">
                  <c:v>#N/A</c:v>
                </c:pt>
                <c:pt idx="7">
                  <c:v>0.67</c:v>
                </c:pt>
                <c:pt idx="8">
                  <c:v>#N/A</c:v>
                </c:pt>
                <c:pt idx="9">
                  <c:v>1</c:v>
                </c:pt>
              </c:numCache>
            </c:numRef>
          </c:val>
          <c:extLst>
            <c:ext xmlns:c16="http://schemas.microsoft.com/office/drawing/2014/chart" uri="{C3380CC4-5D6E-409C-BE32-E72D297353CC}">
              <c16:uniqueId val="{00000007-BE9E-409E-992B-06DFEB158B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3.48</c:v>
                </c:pt>
                <c:pt idx="2">
                  <c:v>#N/A</c:v>
                </c:pt>
                <c:pt idx="3">
                  <c:v>2.61</c:v>
                </c:pt>
                <c:pt idx="4">
                  <c:v>#N/A</c:v>
                </c:pt>
                <c:pt idx="5">
                  <c:v>6.01</c:v>
                </c:pt>
                <c:pt idx="6">
                  <c:v>#N/A</c:v>
                </c:pt>
                <c:pt idx="7">
                  <c:v>9.2899999999999991</c:v>
                </c:pt>
                <c:pt idx="8">
                  <c:v>#N/A</c:v>
                </c:pt>
                <c:pt idx="9">
                  <c:v>7.57</c:v>
                </c:pt>
              </c:numCache>
            </c:numRef>
          </c:val>
          <c:extLst>
            <c:ext xmlns:c16="http://schemas.microsoft.com/office/drawing/2014/chart" uri="{C3380CC4-5D6E-409C-BE32-E72D297353CC}">
              <c16:uniqueId val="{00000008-BE9E-409E-992B-06DFEB158B83}"/>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8.41</c:v>
                </c:pt>
                <c:pt idx="2">
                  <c:v>#N/A</c:v>
                </c:pt>
                <c:pt idx="3">
                  <c:v>8.98</c:v>
                </c:pt>
                <c:pt idx="4">
                  <c:v>#N/A</c:v>
                </c:pt>
                <c:pt idx="5">
                  <c:v>11.41</c:v>
                </c:pt>
                <c:pt idx="6">
                  <c:v>#N/A</c:v>
                </c:pt>
                <c:pt idx="7">
                  <c:v>10.58</c:v>
                </c:pt>
                <c:pt idx="8">
                  <c:v>#N/A</c:v>
                </c:pt>
                <c:pt idx="9">
                  <c:v>10.87</c:v>
                </c:pt>
              </c:numCache>
            </c:numRef>
          </c:val>
          <c:extLst>
            <c:ext xmlns:c16="http://schemas.microsoft.com/office/drawing/2014/chart" uri="{C3380CC4-5D6E-409C-BE32-E72D297353CC}">
              <c16:uniqueId val="{00000009-BE9E-409E-992B-06DFEB158B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2589</c:v>
                </c:pt>
                <c:pt idx="5">
                  <c:v>2323</c:v>
                </c:pt>
                <c:pt idx="8">
                  <c:v>2285</c:v>
                </c:pt>
                <c:pt idx="11">
                  <c:v>2275</c:v>
                </c:pt>
                <c:pt idx="14">
                  <c:v>2278</c:v>
                </c:pt>
              </c:numCache>
            </c:numRef>
          </c:val>
          <c:extLst>
            <c:ext xmlns:c16="http://schemas.microsoft.com/office/drawing/2014/chart" uri="{C3380CC4-5D6E-409C-BE32-E72D297353CC}">
              <c16:uniqueId val="{00000000-67A1-410B-8F9C-546400B44D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A1-410B-8F9C-546400B44D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c:v>
                </c:pt>
                <c:pt idx="3">
                  <c:v>41</c:v>
                </c:pt>
                <c:pt idx="6">
                  <c:v>11</c:v>
                </c:pt>
                <c:pt idx="9">
                  <c:v>8</c:v>
                </c:pt>
                <c:pt idx="12">
                  <c:v>0</c:v>
                </c:pt>
              </c:numCache>
            </c:numRef>
          </c:val>
          <c:extLst>
            <c:ext xmlns:c16="http://schemas.microsoft.com/office/drawing/2014/chart" uri="{C3380CC4-5D6E-409C-BE32-E72D297353CC}">
              <c16:uniqueId val="{00000002-67A1-410B-8F9C-546400B44D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c:v>
                </c:pt>
                <c:pt idx="3">
                  <c:v>75</c:v>
                </c:pt>
                <c:pt idx="6">
                  <c:v>95</c:v>
                </c:pt>
                <c:pt idx="9">
                  <c:v>92</c:v>
                </c:pt>
                <c:pt idx="12">
                  <c:v>102</c:v>
                </c:pt>
              </c:numCache>
            </c:numRef>
          </c:val>
          <c:extLst>
            <c:ext xmlns:c16="http://schemas.microsoft.com/office/drawing/2014/chart" uri="{C3380CC4-5D6E-409C-BE32-E72D297353CC}">
              <c16:uniqueId val="{00000003-67A1-410B-8F9C-546400B44D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744</c:v>
                </c:pt>
                <c:pt idx="3">
                  <c:v>710</c:v>
                </c:pt>
                <c:pt idx="6">
                  <c:v>643</c:v>
                </c:pt>
                <c:pt idx="9">
                  <c:v>693</c:v>
                </c:pt>
                <c:pt idx="12">
                  <c:v>666</c:v>
                </c:pt>
              </c:numCache>
            </c:numRef>
          </c:val>
          <c:extLst>
            <c:ext xmlns:c16="http://schemas.microsoft.com/office/drawing/2014/chart" uri="{C3380CC4-5D6E-409C-BE32-E72D297353CC}">
              <c16:uniqueId val="{00000004-67A1-410B-8F9C-546400B44D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A1-410B-8F9C-546400B44D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A1-410B-8F9C-546400B44D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1985</c:v>
                </c:pt>
                <c:pt idx="3">
                  <c:v>1875</c:v>
                </c:pt>
                <c:pt idx="6">
                  <c:v>1860</c:v>
                </c:pt>
                <c:pt idx="9">
                  <c:v>1875</c:v>
                </c:pt>
                <c:pt idx="12">
                  <c:v>1893</c:v>
                </c:pt>
              </c:numCache>
            </c:numRef>
          </c:val>
          <c:extLst>
            <c:ext xmlns:c16="http://schemas.microsoft.com/office/drawing/2014/chart" uri="{C3380CC4-5D6E-409C-BE32-E72D297353CC}">
              <c16:uniqueId val="{00000007-67A1-410B-8F9C-546400B44D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246</c:v>
                </c:pt>
                <c:pt idx="2">
                  <c:v>#N/A</c:v>
                </c:pt>
                <c:pt idx="3">
                  <c:v>#N/A</c:v>
                </c:pt>
                <c:pt idx="4">
                  <c:v>378</c:v>
                </c:pt>
                <c:pt idx="5">
                  <c:v>#N/A</c:v>
                </c:pt>
                <c:pt idx="6">
                  <c:v>#N/A</c:v>
                </c:pt>
                <c:pt idx="7">
                  <c:v>324</c:v>
                </c:pt>
                <c:pt idx="8">
                  <c:v>#N/A</c:v>
                </c:pt>
                <c:pt idx="9">
                  <c:v>#N/A</c:v>
                </c:pt>
                <c:pt idx="10">
                  <c:v>393</c:v>
                </c:pt>
                <c:pt idx="11">
                  <c:v>#N/A</c:v>
                </c:pt>
                <c:pt idx="12">
                  <c:v>#N/A</c:v>
                </c:pt>
                <c:pt idx="13">
                  <c:v>383</c:v>
                </c:pt>
                <c:pt idx="14">
                  <c:v>#N/A</c:v>
                </c:pt>
              </c:numCache>
            </c:numRef>
          </c:val>
          <c:smooth val="0"/>
          <c:extLst>
            <c:ext xmlns:c16="http://schemas.microsoft.com/office/drawing/2014/chart" uri="{C3380CC4-5D6E-409C-BE32-E72D297353CC}">
              <c16:uniqueId val="{00000008-67A1-410B-8F9C-546400B44D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19742</c:v>
                </c:pt>
                <c:pt idx="5">
                  <c:v>19453</c:v>
                </c:pt>
                <c:pt idx="8">
                  <c:v>19101</c:v>
                </c:pt>
                <c:pt idx="11">
                  <c:v>18535</c:v>
                </c:pt>
                <c:pt idx="14">
                  <c:v>17642</c:v>
                </c:pt>
              </c:numCache>
            </c:numRef>
          </c:val>
          <c:extLst>
            <c:ext xmlns:c16="http://schemas.microsoft.com/office/drawing/2014/chart" uri="{C3380CC4-5D6E-409C-BE32-E72D297353CC}">
              <c16:uniqueId val="{00000000-9BB0-4DE9-A77F-6C89BEA870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5490</c:v>
                </c:pt>
                <c:pt idx="5">
                  <c:v>5145</c:v>
                </c:pt>
                <c:pt idx="8">
                  <c:v>4771</c:v>
                </c:pt>
                <c:pt idx="11">
                  <c:v>4277</c:v>
                </c:pt>
                <c:pt idx="14">
                  <c:v>3783</c:v>
                </c:pt>
              </c:numCache>
            </c:numRef>
          </c:val>
          <c:extLst>
            <c:ext xmlns:c16="http://schemas.microsoft.com/office/drawing/2014/chart" uri="{C3380CC4-5D6E-409C-BE32-E72D297353CC}">
              <c16:uniqueId val="{00000001-9BB0-4DE9-A77F-6C89BEA870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2868</c:v>
                </c:pt>
                <c:pt idx="5">
                  <c:v>3495</c:v>
                </c:pt>
                <c:pt idx="8">
                  <c:v>4250</c:v>
                </c:pt>
                <c:pt idx="11">
                  <c:v>4902</c:v>
                </c:pt>
                <c:pt idx="14">
                  <c:v>5482</c:v>
                </c:pt>
              </c:numCache>
            </c:numRef>
          </c:val>
          <c:extLst>
            <c:ext xmlns:c16="http://schemas.microsoft.com/office/drawing/2014/chart" uri="{C3380CC4-5D6E-409C-BE32-E72D297353CC}">
              <c16:uniqueId val="{00000002-9BB0-4DE9-A77F-6C89BEA870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B0-4DE9-A77F-6C89BEA870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B0-4DE9-A77F-6C89BEA870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2942</c:v>
                </c:pt>
                <c:pt idx="3">
                  <c:v>3643</c:v>
                </c:pt>
                <c:pt idx="6">
                  <c:v>3799</c:v>
                </c:pt>
                <c:pt idx="9">
                  <c:v>1748</c:v>
                </c:pt>
                <c:pt idx="12">
                  <c:v>750</c:v>
                </c:pt>
              </c:numCache>
            </c:numRef>
          </c:val>
          <c:extLst>
            <c:ext xmlns:c16="http://schemas.microsoft.com/office/drawing/2014/chart" uri="{C3380CC4-5D6E-409C-BE32-E72D297353CC}">
              <c16:uniqueId val="{00000005-9BB0-4DE9-A77F-6C89BEA870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3231</c:v>
                </c:pt>
                <c:pt idx="3">
                  <c:v>3095</c:v>
                </c:pt>
                <c:pt idx="6">
                  <c:v>2779</c:v>
                </c:pt>
                <c:pt idx="9">
                  <c:v>2579</c:v>
                </c:pt>
                <c:pt idx="12">
                  <c:v>2416</c:v>
                </c:pt>
              </c:numCache>
            </c:numRef>
          </c:val>
          <c:extLst>
            <c:ext xmlns:c16="http://schemas.microsoft.com/office/drawing/2014/chart" uri="{C3380CC4-5D6E-409C-BE32-E72D297353CC}">
              <c16:uniqueId val="{00000006-9BB0-4DE9-A77F-6C89BEA870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628</c:v>
                </c:pt>
                <c:pt idx="3">
                  <c:v>807</c:v>
                </c:pt>
                <c:pt idx="6">
                  <c:v>737</c:v>
                </c:pt>
                <c:pt idx="9">
                  <c:v>821</c:v>
                </c:pt>
                <c:pt idx="12">
                  <c:v>806</c:v>
                </c:pt>
              </c:numCache>
            </c:numRef>
          </c:val>
          <c:extLst>
            <c:ext xmlns:c16="http://schemas.microsoft.com/office/drawing/2014/chart" uri="{C3380CC4-5D6E-409C-BE32-E72D297353CC}">
              <c16:uniqueId val="{00000007-9BB0-4DE9-A77F-6C89BEA870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7306</c:v>
                </c:pt>
                <c:pt idx="3">
                  <c:v>6825</c:v>
                </c:pt>
                <c:pt idx="6">
                  <c:v>6146</c:v>
                </c:pt>
                <c:pt idx="9">
                  <c:v>5438</c:v>
                </c:pt>
                <c:pt idx="12">
                  <c:v>4674</c:v>
                </c:pt>
              </c:numCache>
            </c:numRef>
          </c:val>
          <c:extLst>
            <c:ext xmlns:c16="http://schemas.microsoft.com/office/drawing/2014/chart" uri="{C3380CC4-5D6E-409C-BE32-E72D297353CC}">
              <c16:uniqueId val="{00000008-9BB0-4DE9-A77F-6C89BEA870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86</c:v>
                </c:pt>
                <c:pt idx="3">
                  <c:v>42</c:v>
                </c:pt>
                <c:pt idx="6">
                  <c:v>11</c:v>
                </c:pt>
                <c:pt idx="9">
                  <c:v>0</c:v>
                </c:pt>
                <c:pt idx="12">
                  <c:v>0</c:v>
                </c:pt>
              </c:numCache>
            </c:numRef>
          </c:val>
          <c:extLst>
            <c:ext xmlns:c16="http://schemas.microsoft.com/office/drawing/2014/chart" uri="{C3380CC4-5D6E-409C-BE32-E72D297353CC}">
              <c16:uniqueId val="{00000009-9BB0-4DE9-A77F-6C89BEA870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22736</c:v>
                </c:pt>
                <c:pt idx="3">
                  <c:v>22467</c:v>
                </c:pt>
                <c:pt idx="6">
                  <c:v>21901</c:v>
                </c:pt>
                <c:pt idx="9">
                  <c:v>21087</c:v>
                </c:pt>
                <c:pt idx="12">
                  <c:v>19786</c:v>
                </c:pt>
              </c:numCache>
            </c:numRef>
          </c:val>
          <c:extLst>
            <c:ext xmlns:c16="http://schemas.microsoft.com/office/drawing/2014/chart" uri="{C3380CC4-5D6E-409C-BE32-E72D297353CC}">
              <c16:uniqueId val="{0000000A-9BB0-4DE9-A77F-6C89BEA870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8830</c:v>
                </c:pt>
                <c:pt idx="2">
                  <c:v>#N/A</c:v>
                </c:pt>
                <c:pt idx="3">
                  <c:v>#N/A</c:v>
                </c:pt>
                <c:pt idx="4">
                  <c:v>8786</c:v>
                </c:pt>
                <c:pt idx="5">
                  <c:v>#N/A</c:v>
                </c:pt>
                <c:pt idx="6">
                  <c:v>#N/A</c:v>
                </c:pt>
                <c:pt idx="7">
                  <c:v>7251</c:v>
                </c:pt>
                <c:pt idx="8">
                  <c:v>#N/A</c:v>
                </c:pt>
                <c:pt idx="9">
                  <c:v>#N/A</c:v>
                </c:pt>
                <c:pt idx="10">
                  <c:v>3959</c:v>
                </c:pt>
                <c:pt idx="11">
                  <c:v>#N/A</c:v>
                </c:pt>
                <c:pt idx="12">
                  <c:v>#N/A</c:v>
                </c:pt>
                <c:pt idx="13">
                  <c:v>1525</c:v>
                </c:pt>
                <c:pt idx="14">
                  <c:v>#N/A</c:v>
                </c:pt>
              </c:numCache>
            </c:numRef>
          </c:val>
          <c:smooth val="0"/>
          <c:extLst>
            <c:ext xmlns:c16="http://schemas.microsoft.com/office/drawing/2014/chart" uri="{C3380CC4-5D6E-409C-BE32-E72D297353CC}">
              <c16:uniqueId val="{0000000B-9BB0-4DE9-A77F-6C89BEA870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1504</c:v>
                </c:pt>
                <c:pt idx="1">
                  <c:v>1922</c:v>
                </c:pt>
                <c:pt idx="2">
                  <c:v>2517</c:v>
                </c:pt>
              </c:numCache>
            </c:numRef>
          </c:val>
          <c:extLst>
            <c:ext xmlns:c16="http://schemas.microsoft.com/office/drawing/2014/chart" uri="{C3380CC4-5D6E-409C-BE32-E72D297353CC}">
              <c16:uniqueId val="{00000000-357B-4A23-A29C-05B3F508B4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57B-4A23-A29C-05B3F508B4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4171</c:v>
                </c:pt>
                <c:pt idx="1">
                  <c:v>4261</c:v>
                </c:pt>
                <c:pt idx="2">
                  <c:v>4102</c:v>
                </c:pt>
              </c:numCache>
            </c:numRef>
          </c:val>
          <c:extLst>
            <c:ext xmlns:c16="http://schemas.microsoft.com/office/drawing/2014/chart" uri="{C3380CC4-5D6E-409C-BE32-E72D297353CC}">
              <c16:uniqueId val="{00000002-357B-4A23-A29C-05B3F508B4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元利償還金等（公債費）については、一般会計において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度発債の</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学校教育施設等整備事業債（空調設備整備）等</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に係る元金償還に伴い増額となった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公営企業債（公共下水道・農業集落排水）に対する繰入金が減額となったため、</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分子全体は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微減</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病院事業における起債に</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係る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事業分の償還については、東千葉</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メディカルセンター</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から支出され、特定財源に含まれるため、実質公債費比率に影響しない</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今後は小中学校校内</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LAN</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環境整備事業や幼稚園空調設備整備事業等に係る起債の償還開始に伴い、一般会計債について公債費の増が見込まれるとともに一部事務組合負担金も増加していくと考えられることから、財政状況を考慮した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中</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での適切な事業選択による起債発行の抑制に取り組んでいく必要がある。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について、一般会計及び病院会計に係る地方債の償還額が発行額を上回ったため、前年度から減少した。また、公営企業債等繰入見込額については、下水道事業に係る地方債の償還が進んでいることから、将来負担額も減少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一方、設立法人等の負債額等負担見込額については、昨年度に比べ大幅に減少したものの、今後も運営状況について注視していく必要がある。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充当可能財源等については、財政調整基金等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増加により充当可能基金が増となったものの、充当可能特定歳入や基準財政需要額算入見込額が減少しており、引き続き歳出の削減等により財源の確保に努める必要がある。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歳入不足を補うための財政調整基金は、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取崩し抑制を原則とした予算編成により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595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百万円の増、東千葉メディカルセンター整備事業基金は、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地方独立行政法人東金九十九里地域医療センター事業への充当により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財政調整基金については、財政基盤立て直しの維持として、引き続き繰入れをせず編成するため事業目的や成果目標を踏まえ、既存事業・予算の見直しを継続する。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東千葉メディカルセンター整備事業基金は原資となる県交付金の交付が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で終了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病院事業債（平成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発行分）の償還額に応じ取り崩していくため、減少していく見込みである。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・東千葉メディカルセンター整備事業基金：東千葉メディカルセンター整備事業交付金（千葉県からの交付金）を原資としたもので、地方独立行政法人</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東金九十九里地域医療センターが行った東千葉メディカルセンターの整備に係る病院事業債（平成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年度発行分まで）の償還の財</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源に充てるもの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・東金市社会福祉事業基金：市の社会福祉に資する事業へ支出するもの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・みどりのふるさと基金：ふるさと東金に残された豊かな緑と水辺を、市民、事業者及び行政が一体となって保全を図り、貴重なみどりと水辺の保全、</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良好な都市環境を形成の目的を達成するためのもの</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・東千葉メディカルセンター整備事業基金：減少の要因としては、地方独立行政法人東金九十九里地域医療センターが行った東千葉メディカルセンタ</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ーの整備に係る病院事業債の償還の財源に充てるため、取崩しを行ったことによる。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・東金市社会福祉事業基金：寄附金の額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が減少したこと、充当先である紙おむつ給付費が増額したことなどによる。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・みどりのふるさと基金：ふるさと納税による寄附金の増である。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・東千葉メディカルセンター整備事業基金：東千葉メディカルセンター整備事業交付金（千葉県からの交付金）が交付される令和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年度までは増加するが、</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それ以降は、当該基金を償還の財源とする病院事業債（平成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年度発行分まで）の償還額に応じ減少していくもの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県からの交付金の交付予定年度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東千葉メディカルセンターの厳しい経営状況を受け、基金からの貸付けをするに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年度において、県からの交付金について後年度交付予定分の前倒しによる交付を受けたことから、以下のとおりとなるもの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当初：平成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年度まで、現行の計画：平成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・社会福祉事業基金：市の社会福祉に資する事業への支出</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を継続していく。</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・みどりのふるさと基金：公園施設等の維持管理、健康で安全かつ快適な都市環境の創出と緑地の保全や緑化の推進事業を目的とした事業に活用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財政調整基金については、令和元年度以降、財政調整基金からの繰入れをせずに当初予算を編成しており、今年度について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も、予算編成方針に基づき、可能な限り同基金を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取り崩すことなく編成したことから、残高は増加した。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財政調整基金の残高は、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目標とする一定額の水準に達したが、市の公共施設・公用施設等において更新時期となるものが多数あることから、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原則として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財政調整基金に頼らない予算を編成する。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積み増す予定なし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年度の財政力指数については、歳入において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国庫支出金、県支出金、地方特例交付金の減</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などにより、指数の分子（基準財政収入額）が前年度比</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歳出において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人事院勧告による給料月額、期末手当・勤勉手当の増及び新型コロナウイルス感染症対策経費やエネルギー価格の高騰対応に係る補助費の増</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により指数の分母（基準財政需要額）が前年度比</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の増となったことから</a:t>
          </a:r>
          <a:r>
            <a:rPr kumimoji="1" lang="ja-JP" altLang="ja-JP" sz="125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0.65</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と昨年度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同水準となり、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か年平均の財政力指数は</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引き続き歳入の確保と歳出抑制等に取り組み、財政基盤の強化に</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人事院勧告に基づく人件費の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増額など、分子全体としては前年度と比べ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28,389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。また、臨時財政対策債</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が増額となり、分母全体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153,287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額となったことから、経常収支比率は前年度比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今後も扶助費や公債費の増により分子の増が見込まれることから、引き続き不要不急の事業の休廃止などによる経常経費の削減に取り組む。</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79163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410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62</xdr:row>
      <xdr:rowOff>76623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4109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154517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0652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7196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類似団体内平均を下回っている主な要因は、ごみ処理や消防業務を一部事務組合が担っており、当該事業に係る人件費や物件費が補助費として計上されているためである。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昨年度と比べ、</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6,105</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円の増となった主な要因は、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人事院勧告に基づく給料月額、期末手当・勤勉手当の増額により</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人件費が増となったためである。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人件費の増に加え、物価高騰による物件費の増も見込まれることから、各種保守・点検等の維持管理経費や公共施設の管理経費の見直し等による経費の抑制に努めるとともに、定員管理の適正化に引き続き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める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123010</xdr:rowOff>
    </xdr:from>
    <xdr:to>
      <xdr:col>23</xdr:col>
      <xdr:colOff>133350</xdr:colOff>
      <xdr:row>82</xdr:row>
      <xdr:rowOff>21709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0460"/>
          <a:ext cx="8382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58629</xdr:rowOff>
    </xdr:from>
    <xdr:to>
      <xdr:col>19</xdr:col>
      <xdr:colOff>133350</xdr:colOff>
      <xdr:row>81</xdr:row>
      <xdr:rowOff>123010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46079"/>
          <a:ext cx="889000" cy="6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158998</xdr:rowOff>
    </xdr:from>
    <xdr:to>
      <xdr:col>15</xdr:col>
      <xdr:colOff>82550</xdr:colOff>
      <xdr:row>81</xdr:row>
      <xdr:rowOff>58629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74998"/>
          <a:ext cx="889000" cy="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134777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123574</xdr:rowOff>
    </xdr:from>
    <xdr:to>
      <xdr:col>11</xdr:col>
      <xdr:colOff>31750</xdr:colOff>
      <xdr:row>80</xdr:row>
      <xdr:rowOff>158998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957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142359</xdr:rowOff>
    </xdr:from>
    <xdr:to>
      <xdr:col>23</xdr:col>
      <xdr:colOff>184150</xdr:colOff>
      <xdr:row>82</xdr:row>
      <xdr:rowOff>72509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158886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72210</xdr:rowOff>
    </xdr:from>
    <xdr:to>
      <xdr:col>19</xdr:col>
      <xdr:colOff>184150</xdr:colOff>
      <xdr:row>82</xdr:row>
      <xdr:rowOff>2360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12537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7829</xdr:rowOff>
    </xdr:from>
    <xdr:to>
      <xdr:col>15</xdr:col>
      <xdr:colOff>133350</xdr:colOff>
      <xdr:row>81</xdr:row>
      <xdr:rowOff>109429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119606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108198</xdr:rowOff>
    </xdr:from>
    <xdr:to>
      <xdr:col>11</xdr:col>
      <xdr:colOff>82550</xdr:colOff>
      <xdr:row>81</xdr:row>
      <xdr:rowOff>38348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48525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72774</xdr:rowOff>
    </xdr:from>
    <xdr:to>
      <xdr:col>7</xdr:col>
      <xdr:colOff>31750</xdr:colOff>
      <xdr:row>81</xdr:row>
      <xdr:rowOff>2924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と国の給与水準と同等であった。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主な要因は退職と採用、職員構成の変化によるものと考えられる。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今後も職員分布の変動を見極め、人事院及び千葉県人事委員会勧告を踏まえた給与改定を行い、また、他団体との均衡を図りながら、適正な給与水準の維持に努める。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89</xdr:row>
      <xdr:rowOff>138793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122071"/>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19050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3978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19050</xdr:rowOff>
    </xdr:from>
    <xdr:to>
      <xdr:col>72</xdr:col>
      <xdr:colOff>203200</xdr:colOff>
      <xdr:row>90</xdr:row>
      <xdr:rowOff>53521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4495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53521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4150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2721</xdr:rowOff>
    </xdr:from>
    <xdr:to>
      <xdr:col>68</xdr:col>
      <xdr:colOff>203200</xdr:colOff>
      <xdr:row>90</xdr:row>
      <xdr:rowOff>104321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89098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では、組織の適正化、事務事業の見直し、計画的な職員採用、技能労務職員の退職者不補充などを実施し、定員の適正化に取り組んできたものの、地方分権や社会保障制度の充実に伴う新たな業務への対応、近年の災害や新型コロナウイルスへの対応、多様化する市民ニーズへの対応等により経常業務を適切に行うことが困難な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今後、人口減少や少子高齢化の進展、行政需要の多様化など社会情勢の変化に対応しながら、本市の実情を踏まえた行政サービスとそれに必要な職員数のバランスについて、継続して検討していく。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88688</xdr:rowOff>
    </xdr:from>
    <xdr:to>
      <xdr:col>81</xdr:col>
      <xdr:colOff>44450</xdr:colOff>
      <xdr:row>62</xdr:row>
      <xdr:rowOff>112819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185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74613</xdr:rowOff>
    </xdr:from>
    <xdr:to>
      <xdr:col>77</xdr:col>
      <xdr:colOff>44450</xdr:colOff>
      <xdr:row>62</xdr:row>
      <xdr:rowOff>88688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0451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52494</xdr:rowOff>
    </xdr:from>
    <xdr:to>
      <xdr:col>72</xdr:col>
      <xdr:colOff>203200</xdr:colOff>
      <xdr:row>62</xdr:row>
      <xdr:rowOff>74613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8239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34396</xdr:rowOff>
    </xdr:from>
    <xdr:to>
      <xdr:col>68</xdr:col>
      <xdr:colOff>152400</xdr:colOff>
      <xdr:row>62</xdr:row>
      <xdr:rowOff>52494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6429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34096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37888</xdr:rowOff>
    </xdr:from>
    <xdr:to>
      <xdr:col>77</xdr:col>
      <xdr:colOff>95250</xdr:colOff>
      <xdr:row>62</xdr:row>
      <xdr:rowOff>139488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124265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5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23813</xdr:rowOff>
    </xdr:from>
    <xdr:to>
      <xdr:col>73</xdr:col>
      <xdr:colOff>44450</xdr:colOff>
      <xdr:row>62</xdr:row>
      <xdr:rowOff>125413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135590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xdr:rowOff>
    </xdr:from>
    <xdr:to>
      <xdr:col>68</xdr:col>
      <xdr:colOff>203200</xdr:colOff>
      <xdr:row>62</xdr:row>
      <xdr:rowOff>103294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113471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155046</xdr:rowOff>
    </xdr:from>
    <xdr:to>
      <xdr:col>64</xdr:col>
      <xdr:colOff>152400</xdr:colOff>
      <xdr:row>62</xdr:row>
      <xdr:rowOff>85196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95373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前年度に引き続き類似団体内平均を下回ったが、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前年度同水準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内容</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は、分子となる公営企業に要する経費の財源とする地方債償還のための繰入金などが減となり、分母となる臨時財政対策債発行可能額が補正係数等の変更に伴い減となった。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単年度の実質公債費比率について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となっていることから、引き続き財政状況を考慮した中での計画的な地方債の発行を行っていく必要がある。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145627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3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145627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121496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121496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例年と同様、類似団体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平均値を上回っているものの、前年度比で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ポイントの大幅な減となった。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設立法人の負担額等見込額の減や一般会計・病院会計における地方債残高の減、下水道事業地方債の償還により公営企業等繰入見込額の減等により将来負担額が大幅に減少した点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今後は設立法人の負担額等見込額の増が想定されることから、財政状況を考慮した中で、一般会計だけでなく病院事業会計、下水道事業会計についても計画的な地方債の発行を行っていく。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143298</xdr:rowOff>
    </xdr:from>
    <xdr:to>
      <xdr:col>81</xdr:col>
      <xdr:colOff>44450</xdr:colOff>
      <xdr:row>16</xdr:row>
      <xdr:rowOff>65828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4359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65828</xdr:rowOff>
    </xdr:from>
    <xdr:to>
      <xdr:col>77</xdr:col>
      <xdr:colOff>44450</xdr:colOff>
      <xdr:row>18</xdr:row>
      <xdr:rowOff>133138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0902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133138</xdr:rowOff>
    </xdr:from>
    <xdr:to>
      <xdr:col>72</xdr:col>
      <xdr:colOff>203200</xdr:colOff>
      <xdr:row>20</xdr:row>
      <xdr:rowOff>14111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219238"/>
          <a:ext cx="8890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14111</xdr:rowOff>
    </xdr:from>
    <xdr:to>
      <xdr:col>68</xdr:col>
      <xdr:colOff>152400</xdr:colOff>
      <xdr:row>20</xdr:row>
      <xdr:rowOff>39582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443111"/>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92498</xdr:rowOff>
    </xdr:from>
    <xdr:to>
      <xdr:col>81</xdr:col>
      <xdr:colOff>95250</xdr:colOff>
      <xdr:row>15</xdr:row>
      <xdr:rowOff>22648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64575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6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15028</xdr:rowOff>
    </xdr:from>
    <xdr:to>
      <xdr:col>77</xdr:col>
      <xdr:colOff>95250</xdr:colOff>
      <xdr:row>16</xdr:row>
      <xdr:rowOff>116628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101405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4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82338</xdr:rowOff>
    </xdr:from>
    <xdr:to>
      <xdr:col>73</xdr:col>
      <xdr:colOff>44450</xdr:colOff>
      <xdr:row>19</xdr:row>
      <xdr:rowOff>12488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168715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5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134761</xdr:rowOff>
    </xdr:from>
    <xdr:to>
      <xdr:col>68</xdr:col>
      <xdr:colOff>203200</xdr:colOff>
      <xdr:row>20</xdr:row>
      <xdr:rowOff>64911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49688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160232</xdr:rowOff>
    </xdr:from>
    <xdr:to>
      <xdr:col>64</xdr:col>
      <xdr:colOff>152400</xdr:colOff>
      <xdr:row>20</xdr:row>
      <xdr:rowOff>90382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75159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人件費の比率としては昨年度に比べて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、経常経費充当一般財源は増額となっており、引き続き類似団体内平均値を上回る状況となっている。増額の要因としては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人事院勧告に基づく給与改定、最低賃金の改定による給与の増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今後は引き続き団体規模に見合った人件費水準の維持に向け、限られた定員で業務の質を向上させるため、人事評価制度を活用し、更なる効率化を図る。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3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37</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物件費において類似団体内平均値を下回っている要因は、ごみ処理や消防等の業務を一部事務組合により行っているためであり、　今年度については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物価高騰緊急支援事業、小中学校等に係る光熱水費増加など</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により、昨年度と比べて増となった。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光熱水費や物価高騰による物件費の増</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見込まれることから、各種保守・点検等の維持管理経費や公共施設</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・公用施設における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管理経費の見直し等による経費の削減に努める。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75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152146</xdr:rowOff>
    </xdr:from>
    <xdr:to>
      <xdr:col>78</xdr:col>
      <xdr:colOff>69850</xdr:colOff>
      <xdr:row>14</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80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15</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809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101346</xdr:rowOff>
    </xdr:from>
    <xdr:to>
      <xdr:col>74</xdr:col>
      <xdr:colOff>31750</xdr:colOff>
      <xdr:row>14</xdr:row>
      <xdr:rowOff>31496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41673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施設型給付費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や児童手当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となった一方</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ひとり親家庭医療費助成や保育所運営費等の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となったため、経常収支比率も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値を下回る状況を維持しているが、今後は自立支援給付事業や身体障害者等居宅サービス事業などの増加が見込まれることから、今後も財政の健全化を確保するため、市単独補助の見直しや給付の適正化等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134620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39370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83820</xdr:rowOff>
    </xdr:from>
    <xdr:to>
      <xdr:col>24</xdr:col>
      <xdr:colOff>76200</xdr:colOff>
      <xdr:row>55</xdr:row>
      <xdr:rowOff>13970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100347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令和元年度以前と比べ大きく減となっているのは、前述のとおり下水道事業への繰出金が計上されていたことが主な要因である。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経常収支比率としては昨年度と比べ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広域連合負担金等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増額となっており、類似団体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を上回っていることから、一般会計の負担軽減に取り組む必要がある。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26307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11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60</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771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146957</xdr:rowOff>
    </xdr:from>
    <xdr:to>
      <xdr:col>74</xdr:col>
      <xdr:colOff>31750</xdr:colOff>
      <xdr:row>57</xdr:row>
      <xdr:rowOff>77107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61884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60</xdr:row>
      <xdr:rowOff>132443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5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16328</xdr:rowOff>
    </xdr:from>
    <xdr:to>
      <xdr:col>69</xdr:col>
      <xdr:colOff>142875</xdr:colOff>
      <xdr:row>60</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102705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おいて類似団体内平均値を上回っている要因は、ごみ処理や消防等の業務を一部事務組合で行っていることが挙げられる。また、下水道事業の地方公営企業法を適用したことにより性質が補助費等となったため、令和元年度以前と比べ増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のうち大部分を占めているのは関係一部事務組合への負担金であることから、負担金の抑制等について要請していくとともに、その他の市単独の補助金等についても適正化を図り、継続的な見直しを行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312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92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公債費については現在の財政状況を考慮の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、適切な事業の選択等による地方債の発行により、類似団体内平均値を下回る状況を維持している。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小中学校校内</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LAN</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環境整備事業や幼稚園空調設備整備事業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等に係る起債の償還が予定されており、増加が見込まれるため、引き続き財政状況を考慮した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での計画的な地方債の発行に努める。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62992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79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67563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67563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公債費以外の経常収支比率は、今年度についても人件費や補助費等の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ポイント減となっており、結果として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状況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今後も、経常経費の削減に努めるとともに、徴収体制等の強化などによ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りさらなる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167005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743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121286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974320"/>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121286</xdr:rowOff>
    </xdr:from>
    <xdr:to>
      <xdr:col>73</xdr:col>
      <xdr:colOff>180975</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5148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167005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17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116205</xdr:rowOff>
    </xdr:from>
    <xdr:to>
      <xdr:col>82</xdr:col>
      <xdr:colOff>158750</xdr:colOff>
      <xdr:row>76</xdr:row>
      <xdr:rowOff>46355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132732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70486</xdr:rowOff>
    </xdr:from>
    <xdr:to>
      <xdr:col>74</xdr:col>
      <xdr:colOff>31750</xdr:colOff>
      <xdr:row>77</xdr:row>
      <xdr:rowOff>636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156863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116205</xdr:rowOff>
    </xdr:from>
    <xdr:to>
      <xdr:col>65</xdr:col>
      <xdr:colOff>53975</xdr:colOff>
      <xdr:row>78</xdr:row>
      <xdr:rowOff>46355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31132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41351</xdr:rowOff>
    </xdr:from>
    <xdr:to>
      <xdr:col>29</xdr:col>
      <xdr:colOff>127000</xdr:colOff>
      <xdr:row>17</xdr:row>
      <xdr:rowOff>83628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03626"/>
          <a:ext cx="647700" cy="42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83628</xdr:rowOff>
    </xdr:from>
    <xdr:to>
      <xdr:col>26</xdr:col>
      <xdr:colOff>50800</xdr:colOff>
      <xdr:row>17</xdr:row>
      <xdr:rowOff>94786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5903"/>
          <a:ext cx="698500" cy="1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94786</xdr:rowOff>
    </xdr:from>
    <xdr:to>
      <xdr:col>22</xdr:col>
      <xdr:colOff>114300</xdr:colOff>
      <xdr:row>17</xdr:row>
      <xdr:rowOff>114832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57061"/>
          <a:ext cx="698500" cy="2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114832</xdr:rowOff>
    </xdr:from>
    <xdr:to>
      <xdr:col>18</xdr:col>
      <xdr:colOff>177800</xdr:colOff>
      <xdr:row>17</xdr:row>
      <xdr:rowOff>147036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77107"/>
          <a:ext cx="698500" cy="3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162001</xdr:rowOff>
    </xdr:from>
    <xdr:to>
      <xdr:col>29</xdr:col>
      <xdr:colOff>177800</xdr:colOff>
      <xdr:row>17</xdr:row>
      <xdr:rowOff>92151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5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7078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32828</xdr:rowOff>
    </xdr:from>
    <xdr:to>
      <xdr:col>26</xdr:col>
      <xdr:colOff>101600</xdr:colOff>
      <xdr:row>17</xdr:row>
      <xdr:rowOff>134428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9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144605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6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43986</xdr:rowOff>
    </xdr:from>
    <xdr:to>
      <xdr:col>22</xdr:col>
      <xdr:colOff>165100</xdr:colOff>
      <xdr:row>17</xdr:row>
      <xdr:rowOff>145586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130363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64032</xdr:rowOff>
    </xdr:from>
    <xdr:to>
      <xdr:col>19</xdr:col>
      <xdr:colOff>38100</xdr:colOff>
      <xdr:row>17</xdr:row>
      <xdr:rowOff>165632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150409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96236</xdr:rowOff>
    </xdr:from>
    <xdr:to>
      <xdr:col>15</xdr:col>
      <xdr:colOff>101600</xdr:colOff>
      <xdr:row>18</xdr:row>
      <xdr:rowOff>26386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11163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107307</xdr:rowOff>
    </xdr:from>
    <xdr:to>
      <xdr:col>29</xdr:col>
      <xdr:colOff>127000</xdr:colOff>
      <xdr:row>36</xdr:row>
      <xdr:rowOff>111324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60557"/>
          <a:ext cx="6477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107307</xdr:rowOff>
    </xdr:from>
    <xdr:to>
      <xdr:col>26</xdr:col>
      <xdr:colOff>50800</xdr:colOff>
      <xdr:row>36</xdr:row>
      <xdr:rowOff>148161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60557"/>
          <a:ext cx="698500" cy="4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121187</xdr:rowOff>
    </xdr:from>
    <xdr:to>
      <xdr:col>22</xdr:col>
      <xdr:colOff>114300</xdr:colOff>
      <xdr:row>36</xdr:row>
      <xdr:rowOff>148161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074437"/>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121187</xdr:rowOff>
    </xdr:from>
    <xdr:to>
      <xdr:col>18</xdr:col>
      <xdr:colOff>177800</xdr:colOff>
      <xdr:row>37</xdr:row>
      <xdr:rowOff>23999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74437"/>
          <a:ext cx="698500" cy="7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60524</xdr:rowOff>
    </xdr:from>
    <xdr:to>
      <xdr:col>29</xdr:col>
      <xdr:colOff>177800</xdr:colOff>
      <xdr:row>36</xdr:row>
      <xdr:rowOff>162124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1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32601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8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56507</xdr:rowOff>
    </xdr:from>
    <xdr:to>
      <xdr:col>26</xdr:col>
      <xdr:colOff>101600</xdr:colOff>
      <xdr:row>36</xdr:row>
      <xdr:rowOff>158107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0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142884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9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97361</xdr:rowOff>
    </xdr:from>
    <xdr:to>
      <xdr:col>22</xdr:col>
      <xdr:colOff>165100</xdr:colOff>
      <xdr:row>37</xdr:row>
      <xdr:rowOff>27511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5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3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70387</xdr:rowOff>
    </xdr:from>
    <xdr:to>
      <xdr:col>19</xdr:col>
      <xdr:colOff>38100</xdr:colOff>
      <xdr:row>37</xdr:row>
      <xdr:rowOff>537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2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156764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1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144649</xdr:rowOff>
    </xdr:from>
    <xdr:to>
      <xdr:col>15</xdr:col>
      <xdr:colOff>101600</xdr:colOff>
      <xdr:row>37</xdr:row>
      <xdr:rowOff>74799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9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59576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8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98057</xdr:rowOff>
    </xdr:from>
    <xdr:to>
      <xdr:col>24</xdr:col>
      <xdr:colOff>63500</xdr:colOff>
      <xdr:row>35</xdr:row>
      <xdr:rowOff>153797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8807"/>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153797</xdr:rowOff>
    </xdr:from>
    <xdr:to>
      <xdr:col>19</xdr:col>
      <xdr:colOff>177800</xdr:colOff>
      <xdr:row>36</xdr:row>
      <xdr:rowOff>3759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454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3759</xdr:rowOff>
    </xdr:from>
    <xdr:to>
      <xdr:col>15</xdr:col>
      <xdr:colOff>50800</xdr:colOff>
      <xdr:row>36</xdr:row>
      <xdr:rowOff>120078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5959"/>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120078</xdr:rowOff>
    </xdr:from>
    <xdr:to>
      <xdr:col>10</xdr:col>
      <xdr:colOff>114300</xdr:colOff>
      <xdr:row>36</xdr:row>
      <xdr:rowOff>164255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2278"/>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47257</xdr:rowOff>
    </xdr:from>
    <xdr:to>
      <xdr:col>24</xdr:col>
      <xdr:colOff>114300</xdr:colOff>
      <xdr:row>35</xdr:row>
      <xdr:rowOff>148857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70134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102997</xdr:rowOff>
    </xdr:from>
    <xdr:to>
      <xdr:col>20</xdr:col>
      <xdr:colOff>38100</xdr:colOff>
      <xdr:row>36</xdr:row>
      <xdr:rowOff>33147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49674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124409</xdr:rowOff>
    </xdr:from>
    <xdr:to>
      <xdr:col>15</xdr:col>
      <xdr:colOff>101600</xdr:colOff>
      <xdr:row>36</xdr:row>
      <xdr:rowOff>54559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45686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69278</xdr:rowOff>
    </xdr:from>
    <xdr:to>
      <xdr:col>10</xdr:col>
      <xdr:colOff>165100</xdr:colOff>
      <xdr:row>36</xdr:row>
      <xdr:rowOff>170878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162005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113455</xdr:rowOff>
    </xdr:from>
    <xdr:to>
      <xdr:col>6</xdr:col>
      <xdr:colOff>38100</xdr:colOff>
      <xdr:row>37</xdr:row>
      <xdr:rowOff>43605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34732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87775</xdr:rowOff>
    </xdr:from>
    <xdr:to>
      <xdr:col>24</xdr:col>
      <xdr:colOff>63500</xdr:colOff>
      <xdr:row>58</xdr:row>
      <xdr:rowOff>119333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31875"/>
          <a:ext cx="838200" cy="3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119333</xdr:rowOff>
    </xdr:from>
    <xdr:to>
      <xdr:col>19</xdr:col>
      <xdr:colOff>177800</xdr:colOff>
      <xdr:row>58</xdr:row>
      <xdr:rowOff>163540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63433"/>
          <a:ext cx="8890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159393</xdr:rowOff>
    </xdr:from>
    <xdr:to>
      <xdr:col>15</xdr:col>
      <xdr:colOff>50800</xdr:colOff>
      <xdr:row>58</xdr:row>
      <xdr:rowOff>163540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103493"/>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159393</xdr:rowOff>
    </xdr:from>
    <xdr:to>
      <xdr:col>10</xdr:col>
      <xdr:colOff>114300</xdr:colOff>
      <xdr:row>58</xdr:row>
      <xdr:rowOff>168362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3493"/>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36975</xdr:rowOff>
    </xdr:from>
    <xdr:to>
      <xdr:col>24</xdr:col>
      <xdr:colOff>114300</xdr:colOff>
      <xdr:row>58</xdr:row>
      <xdr:rowOff>138575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123352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68533</xdr:rowOff>
    </xdr:from>
    <xdr:to>
      <xdr:col>20</xdr:col>
      <xdr:colOff>38100</xdr:colOff>
      <xdr:row>58</xdr:row>
      <xdr:rowOff>170133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161260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112740</xdr:rowOff>
    </xdr:from>
    <xdr:to>
      <xdr:col>15</xdr:col>
      <xdr:colOff>101600</xdr:colOff>
      <xdr:row>59</xdr:row>
      <xdr:rowOff>42890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34017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4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108593</xdr:rowOff>
    </xdr:from>
    <xdr:to>
      <xdr:col>10</xdr:col>
      <xdr:colOff>165100</xdr:colOff>
      <xdr:row>59</xdr:row>
      <xdr:rowOff>38743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117562</xdr:rowOff>
    </xdr:from>
    <xdr:to>
      <xdr:col>6</xdr:col>
      <xdr:colOff>38100</xdr:colOff>
      <xdr:row>59</xdr:row>
      <xdr:rowOff>47712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38839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75082</xdr:rowOff>
    </xdr:from>
    <xdr:to>
      <xdr:col>24</xdr:col>
      <xdr:colOff>63500</xdr:colOff>
      <xdr:row>78</xdr:row>
      <xdr:rowOff>82017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8182"/>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82017</xdr:rowOff>
    </xdr:from>
    <xdr:to>
      <xdr:col>19</xdr:col>
      <xdr:colOff>177800</xdr:colOff>
      <xdr:row>78</xdr:row>
      <xdr:rowOff>100761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5117"/>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100761</xdr:rowOff>
    </xdr:from>
    <xdr:to>
      <xdr:col>15</xdr:col>
      <xdr:colOff>50800</xdr:colOff>
      <xdr:row>78</xdr:row>
      <xdr:rowOff>107162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386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102209</xdr:rowOff>
    </xdr:from>
    <xdr:to>
      <xdr:col>10</xdr:col>
      <xdr:colOff>114300</xdr:colOff>
      <xdr:row>78</xdr:row>
      <xdr:rowOff>107162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530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24282</xdr:rowOff>
    </xdr:from>
    <xdr:to>
      <xdr:col>24</xdr:col>
      <xdr:colOff>114300</xdr:colOff>
      <xdr:row>78</xdr:row>
      <xdr:rowOff>125882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31217</xdr:rowOff>
    </xdr:from>
    <xdr:to>
      <xdr:col>20</xdr:col>
      <xdr:colOff>38100</xdr:colOff>
      <xdr:row>78</xdr:row>
      <xdr:rowOff>132817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123944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49961</xdr:rowOff>
    </xdr:from>
    <xdr:to>
      <xdr:col>15</xdr:col>
      <xdr:colOff>101600</xdr:colOff>
      <xdr:row>78</xdr:row>
      <xdr:rowOff>151561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142688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56362</xdr:rowOff>
    </xdr:from>
    <xdr:to>
      <xdr:col>10</xdr:col>
      <xdr:colOff>165100</xdr:colOff>
      <xdr:row>78</xdr:row>
      <xdr:rowOff>157962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149089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51409</xdr:rowOff>
    </xdr:from>
    <xdr:to>
      <xdr:col>6</xdr:col>
      <xdr:colOff>38100</xdr:colOff>
      <xdr:row>78</xdr:row>
      <xdr:rowOff>153009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144136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122523</xdr:rowOff>
    </xdr:from>
    <xdr:to>
      <xdr:col>24</xdr:col>
      <xdr:colOff>63500</xdr:colOff>
      <xdr:row>97</xdr:row>
      <xdr:rowOff>62847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81723"/>
          <a:ext cx="838200" cy="1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122523</xdr:rowOff>
    </xdr:from>
    <xdr:to>
      <xdr:col>19</xdr:col>
      <xdr:colOff>177800</xdr:colOff>
      <xdr:row>98</xdr:row>
      <xdr:rowOff>34630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81723"/>
          <a:ext cx="889000" cy="25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34630</xdr:rowOff>
    </xdr:from>
    <xdr:to>
      <xdr:col>15</xdr:col>
      <xdr:colOff>50800</xdr:colOff>
      <xdr:row>98</xdr:row>
      <xdr:rowOff>43154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6730"/>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43154</xdr:rowOff>
    </xdr:from>
    <xdr:to>
      <xdr:col>10</xdr:col>
      <xdr:colOff>114300</xdr:colOff>
      <xdr:row>98</xdr:row>
      <xdr:rowOff>111975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5254"/>
          <a:ext cx="889000" cy="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12047</xdr:rowOff>
    </xdr:from>
    <xdr:to>
      <xdr:col>24</xdr:col>
      <xdr:colOff>114300</xdr:colOff>
      <xdr:row>97</xdr:row>
      <xdr:rowOff>113647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161924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71723</xdr:rowOff>
    </xdr:from>
    <xdr:to>
      <xdr:col>20</xdr:col>
      <xdr:colOff>38100</xdr:colOff>
      <xdr:row>97</xdr:row>
      <xdr:rowOff>1873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164450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155280</xdr:rowOff>
    </xdr:from>
    <xdr:to>
      <xdr:col>15</xdr:col>
      <xdr:colOff>101600</xdr:colOff>
      <xdr:row>98</xdr:row>
      <xdr:rowOff>85430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76557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163804</xdr:rowOff>
    </xdr:from>
    <xdr:to>
      <xdr:col>10</xdr:col>
      <xdr:colOff>165100</xdr:colOff>
      <xdr:row>98</xdr:row>
      <xdr:rowOff>93954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85081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61175</xdr:rowOff>
    </xdr:from>
    <xdr:to>
      <xdr:col>6</xdr:col>
      <xdr:colOff>38100</xdr:colOff>
      <xdr:row>98</xdr:row>
      <xdr:rowOff>162775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153902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106180</xdr:rowOff>
    </xdr:from>
    <xdr:to>
      <xdr:col>55</xdr:col>
      <xdr:colOff>0</xdr:colOff>
      <xdr:row>35</xdr:row>
      <xdr:rowOff>167033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06930"/>
          <a:ext cx="838200" cy="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52057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2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20744</xdr:rowOff>
    </xdr:from>
    <xdr:to>
      <xdr:col>50</xdr:col>
      <xdr:colOff>114300</xdr:colOff>
      <xdr:row>35</xdr:row>
      <xdr:rowOff>167033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35694"/>
          <a:ext cx="889000" cy="83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20744</xdr:rowOff>
    </xdr:from>
    <xdr:to>
      <xdr:col>45</xdr:col>
      <xdr:colOff>177800</xdr:colOff>
      <xdr:row>37</xdr:row>
      <xdr:rowOff>1039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35694"/>
          <a:ext cx="889000" cy="10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51834</xdr:rowOff>
    </xdr:from>
    <xdr:to>
      <xdr:col>41</xdr:col>
      <xdr:colOff>50800</xdr:colOff>
      <xdr:row>37</xdr:row>
      <xdr:rowOff>1039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52584"/>
          <a:ext cx="889000" cy="2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55380</xdr:rowOff>
    </xdr:from>
    <xdr:to>
      <xdr:col>55</xdr:col>
      <xdr:colOff>50800</xdr:colOff>
      <xdr:row>35</xdr:row>
      <xdr:rowOff>156980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78257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0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116233</xdr:rowOff>
    </xdr:from>
    <xdr:to>
      <xdr:col>50</xdr:col>
      <xdr:colOff>165100</xdr:colOff>
      <xdr:row>36</xdr:row>
      <xdr:rowOff>46383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62910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141394</xdr:rowOff>
    </xdr:from>
    <xdr:to>
      <xdr:col>46</xdr:col>
      <xdr:colOff>38100</xdr:colOff>
      <xdr:row>31</xdr:row>
      <xdr:rowOff>71544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88071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6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121689</xdr:rowOff>
    </xdr:from>
    <xdr:to>
      <xdr:col>41</xdr:col>
      <xdr:colOff>101600</xdr:colOff>
      <xdr:row>37</xdr:row>
      <xdr:rowOff>51839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42966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1034</xdr:rowOff>
    </xdr:from>
    <xdr:to>
      <xdr:col>36</xdr:col>
      <xdr:colOff>165100</xdr:colOff>
      <xdr:row>35</xdr:row>
      <xdr:rowOff>102634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119161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99139</xdr:rowOff>
    </xdr:from>
    <xdr:to>
      <xdr:col>55</xdr:col>
      <xdr:colOff>0</xdr:colOff>
      <xdr:row>58</xdr:row>
      <xdr:rowOff>139235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43239"/>
          <a:ext cx="838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99139</xdr:rowOff>
    </xdr:from>
    <xdr:to>
      <xdr:col>50</xdr:col>
      <xdr:colOff>114300</xdr:colOff>
      <xdr:row>58</xdr:row>
      <xdr:rowOff>111125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43239"/>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101143</xdr:rowOff>
    </xdr:from>
    <xdr:to>
      <xdr:col>45</xdr:col>
      <xdr:colOff>177800</xdr:colOff>
      <xdr:row>58</xdr:row>
      <xdr:rowOff>111125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45243"/>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74602</xdr:rowOff>
    </xdr:from>
    <xdr:to>
      <xdr:col>41</xdr:col>
      <xdr:colOff>50800</xdr:colOff>
      <xdr:row>58</xdr:row>
      <xdr:rowOff>101143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18702"/>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88435</xdr:rowOff>
    </xdr:from>
    <xdr:to>
      <xdr:col>55</xdr:col>
      <xdr:colOff>50800</xdr:colOff>
      <xdr:row>59</xdr:row>
      <xdr:rowOff>18585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3362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48339</xdr:rowOff>
    </xdr:from>
    <xdr:to>
      <xdr:col>50</xdr:col>
      <xdr:colOff>165100</xdr:colOff>
      <xdr:row>58</xdr:row>
      <xdr:rowOff>149939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141066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8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60325</xdr:rowOff>
    </xdr:from>
    <xdr:to>
      <xdr:col>46</xdr:col>
      <xdr:colOff>38100</xdr:colOff>
      <xdr:row>58</xdr:row>
      <xdr:rowOff>161925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153052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50343</xdr:rowOff>
    </xdr:from>
    <xdr:to>
      <xdr:col>41</xdr:col>
      <xdr:colOff>101600</xdr:colOff>
      <xdr:row>58</xdr:row>
      <xdr:rowOff>151943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23802</xdr:rowOff>
    </xdr:from>
    <xdr:to>
      <xdr:col>36</xdr:col>
      <xdr:colOff>165100</xdr:colOff>
      <xdr:row>58</xdr:row>
      <xdr:rowOff>125402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116529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143726</xdr:rowOff>
    </xdr:from>
    <xdr:to>
      <xdr:col>55</xdr:col>
      <xdr:colOff>0</xdr:colOff>
      <xdr:row>78</xdr:row>
      <xdr:rowOff>162471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1682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143726</xdr:rowOff>
    </xdr:from>
    <xdr:to>
      <xdr:col>50</xdr:col>
      <xdr:colOff>114300</xdr:colOff>
      <xdr:row>79</xdr:row>
      <xdr:rowOff>2350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16826"/>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2350</xdr:rowOff>
    </xdr:from>
    <xdr:to>
      <xdr:col>45</xdr:col>
      <xdr:colOff>177800</xdr:colOff>
      <xdr:row>79</xdr:row>
      <xdr:rowOff>10288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46900"/>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168008</xdr:rowOff>
    </xdr:from>
    <xdr:to>
      <xdr:col>41</xdr:col>
      <xdr:colOff>50800</xdr:colOff>
      <xdr:row>79</xdr:row>
      <xdr:rowOff>10288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41108"/>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111671</xdr:rowOff>
    </xdr:from>
    <xdr:to>
      <xdr:col>55</xdr:col>
      <xdr:colOff>50800</xdr:colOff>
      <xdr:row>79</xdr:row>
      <xdr:rowOff>41821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26598</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9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92926</xdr:rowOff>
    </xdr:from>
    <xdr:to>
      <xdr:col>50</xdr:col>
      <xdr:colOff>165100</xdr:colOff>
      <xdr:row>79</xdr:row>
      <xdr:rowOff>23076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14203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123000</xdr:rowOff>
    </xdr:from>
    <xdr:to>
      <xdr:col>46</xdr:col>
      <xdr:colOff>38100</xdr:colOff>
      <xdr:row>79</xdr:row>
      <xdr:rowOff>53150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44277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130938</xdr:rowOff>
    </xdr:from>
    <xdr:to>
      <xdr:col>41</xdr:col>
      <xdr:colOff>101600</xdr:colOff>
      <xdr:row>79</xdr:row>
      <xdr:rowOff>61088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52215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117208</xdr:rowOff>
    </xdr:from>
    <xdr:to>
      <xdr:col>36</xdr:col>
      <xdr:colOff>165100</xdr:colOff>
      <xdr:row>79</xdr:row>
      <xdr:rowOff>47358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38485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123279</xdr:rowOff>
    </xdr:from>
    <xdr:to>
      <xdr:col>55</xdr:col>
      <xdr:colOff>0</xdr:colOff>
      <xdr:row>98</xdr:row>
      <xdr:rowOff>160528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925379"/>
          <a:ext cx="8382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98107</xdr:rowOff>
    </xdr:from>
    <xdr:to>
      <xdr:col>50</xdr:col>
      <xdr:colOff>114300</xdr:colOff>
      <xdr:row>98</xdr:row>
      <xdr:rowOff>123279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900207"/>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68427</xdr:rowOff>
    </xdr:from>
    <xdr:to>
      <xdr:col>45</xdr:col>
      <xdr:colOff>177800</xdr:colOff>
      <xdr:row>98</xdr:row>
      <xdr:rowOff>98107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7052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68427</xdr:rowOff>
    </xdr:from>
    <xdr:to>
      <xdr:col>41</xdr:col>
      <xdr:colOff>50800</xdr:colOff>
      <xdr:row>98</xdr:row>
      <xdr:rowOff>98437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70527"/>
          <a:ext cx="8890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109728</xdr:rowOff>
    </xdr:from>
    <xdr:to>
      <xdr:col>55</xdr:col>
      <xdr:colOff>50800</xdr:colOff>
      <xdr:row>99</xdr:row>
      <xdr:rowOff>39878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9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24655</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82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72479</xdr:rowOff>
    </xdr:from>
    <xdr:to>
      <xdr:col>50</xdr:col>
      <xdr:colOff>165100</xdr:colOff>
      <xdr:row>99</xdr:row>
      <xdr:rowOff>2629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165206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696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47307</xdr:rowOff>
    </xdr:from>
    <xdr:to>
      <xdr:col>46</xdr:col>
      <xdr:colOff>38100</xdr:colOff>
      <xdr:row>98</xdr:row>
      <xdr:rowOff>148907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140034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17627</xdr:rowOff>
    </xdr:from>
    <xdr:to>
      <xdr:col>41</xdr:col>
      <xdr:colOff>101600</xdr:colOff>
      <xdr:row>98</xdr:row>
      <xdr:rowOff>119227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110354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47637</xdr:rowOff>
    </xdr:from>
    <xdr:to>
      <xdr:col>36</xdr:col>
      <xdr:colOff>165100</xdr:colOff>
      <xdr:row>98</xdr:row>
      <xdr:rowOff>149237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140364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33447</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48547"/>
          <a:ext cx="889000" cy="10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15296</xdr:rowOff>
    </xdr:from>
    <xdr:to>
      <xdr:col>76</xdr:col>
      <xdr:colOff>114300</xdr:colOff>
      <xdr:row>38</xdr:row>
      <xdr:rowOff>33447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3039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15296</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30396"/>
          <a:ext cx="889000" cy="1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154097</xdr:rowOff>
    </xdr:from>
    <xdr:to>
      <xdr:col>76</xdr:col>
      <xdr:colOff>165100</xdr:colOff>
      <xdr:row>38</xdr:row>
      <xdr:rowOff>84247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75374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59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135946</xdr:rowOff>
    </xdr:from>
    <xdr:to>
      <xdr:col>72</xdr:col>
      <xdr:colOff>38100</xdr:colOff>
      <xdr:row>38</xdr:row>
      <xdr:rowOff>66096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57223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7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138976</xdr:rowOff>
    </xdr:from>
    <xdr:to>
      <xdr:col>85</xdr:col>
      <xdr:colOff>127000</xdr:colOff>
      <xdr:row>76</xdr:row>
      <xdr:rowOff>142863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6917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142863</xdr:rowOff>
    </xdr:from>
    <xdr:to>
      <xdr:col>81</xdr:col>
      <xdr:colOff>50800</xdr:colOff>
      <xdr:row>76</xdr:row>
      <xdr:rowOff>149809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73063"/>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149809</xdr:rowOff>
    </xdr:from>
    <xdr:to>
      <xdr:col>76</xdr:col>
      <xdr:colOff>114300</xdr:colOff>
      <xdr:row>76</xdr:row>
      <xdr:rowOff>151740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800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131814</xdr:rowOff>
    </xdr:from>
    <xdr:to>
      <xdr:col>71</xdr:col>
      <xdr:colOff>177800</xdr:colOff>
      <xdr:row>76</xdr:row>
      <xdr:rowOff>151740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62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88176</xdr:rowOff>
    </xdr:from>
    <xdr:to>
      <xdr:col>85</xdr:col>
      <xdr:colOff>177800</xdr:colOff>
      <xdr:row>77</xdr:row>
      <xdr:rowOff>18326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66603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92063</xdr:rowOff>
    </xdr:from>
    <xdr:to>
      <xdr:col>81</xdr:col>
      <xdr:colOff>101600</xdr:colOff>
      <xdr:row>77</xdr:row>
      <xdr:rowOff>22213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99009</xdr:rowOff>
    </xdr:from>
    <xdr:to>
      <xdr:col>76</xdr:col>
      <xdr:colOff>165100</xdr:colOff>
      <xdr:row>77</xdr:row>
      <xdr:rowOff>29159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20286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2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100940</xdr:rowOff>
    </xdr:from>
    <xdr:to>
      <xdr:col>72</xdr:col>
      <xdr:colOff>38100</xdr:colOff>
      <xdr:row>77</xdr:row>
      <xdr:rowOff>31090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22217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81014</xdr:rowOff>
    </xdr:from>
    <xdr:to>
      <xdr:col>67</xdr:col>
      <xdr:colOff>101600</xdr:colOff>
      <xdr:row>77</xdr:row>
      <xdr:rowOff>11164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152349</xdr:rowOff>
    </xdr:from>
    <xdr:to>
      <xdr:col>85</xdr:col>
      <xdr:colOff>127000</xdr:colOff>
      <xdr:row>99</xdr:row>
      <xdr:rowOff>35979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54449"/>
          <a:ext cx="838200" cy="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91363</xdr:rowOff>
    </xdr:from>
    <xdr:to>
      <xdr:col>81</xdr:col>
      <xdr:colOff>50800</xdr:colOff>
      <xdr:row>98</xdr:row>
      <xdr:rowOff>152349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93463"/>
          <a:ext cx="889000" cy="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91363</xdr:rowOff>
    </xdr:from>
    <xdr:to>
      <xdr:col>76</xdr:col>
      <xdr:colOff>114300</xdr:colOff>
      <xdr:row>98</xdr:row>
      <xdr:rowOff>96368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3463"/>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96368</xdr:rowOff>
    </xdr:from>
    <xdr:to>
      <xdr:col>71</xdr:col>
      <xdr:colOff>177800</xdr:colOff>
      <xdr:row>98</xdr:row>
      <xdr:rowOff>98540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846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156629</xdr:rowOff>
    </xdr:from>
    <xdr:to>
      <xdr:col>85</xdr:col>
      <xdr:colOff>177800</xdr:colOff>
      <xdr:row>99</xdr:row>
      <xdr:rowOff>86779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71556</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73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101549</xdr:rowOff>
    </xdr:from>
    <xdr:to>
      <xdr:col>81</xdr:col>
      <xdr:colOff>101600</xdr:colOff>
      <xdr:row>99</xdr:row>
      <xdr:rowOff>31699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22826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40563</xdr:rowOff>
    </xdr:from>
    <xdr:to>
      <xdr:col>76</xdr:col>
      <xdr:colOff>165100</xdr:colOff>
      <xdr:row>98</xdr:row>
      <xdr:rowOff>142163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133290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45568</xdr:rowOff>
    </xdr:from>
    <xdr:to>
      <xdr:col>72</xdr:col>
      <xdr:colOff>38100</xdr:colOff>
      <xdr:row>98</xdr:row>
      <xdr:rowOff>147168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138295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47740</xdr:rowOff>
    </xdr:from>
    <xdr:to>
      <xdr:col>67</xdr:col>
      <xdr:colOff>101600</xdr:colOff>
      <xdr:row>98</xdr:row>
      <xdr:rowOff>149340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140467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68720</xdr:rowOff>
    </xdr:from>
    <xdr:to>
      <xdr:col>116</xdr:col>
      <xdr:colOff>63500</xdr:colOff>
      <xdr:row>58</xdr:row>
      <xdr:rowOff>68834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1282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66777</xdr:rowOff>
    </xdr:from>
    <xdr:to>
      <xdr:col>111</xdr:col>
      <xdr:colOff>177800</xdr:colOff>
      <xdr:row>58</xdr:row>
      <xdr:rowOff>68834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1087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14084</xdr:rowOff>
    </xdr:from>
    <xdr:to>
      <xdr:col>107</xdr:col>
      <xdr:colOff>50800</xdr:colOff>
      <xdr:row>58</xdr:row>
      <xdr:rowOff>66777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58184"/>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14084</xdr:rowOff>
    </xdr:from>
    <xdr:to>
      <xdr:col>102</xdr:col>
      <xdr:colOff>114300</xdr:colOff>
      <xdr:row>58</xdr:row>
      <xdr:rowOff>78245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58184"/>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17920</xdr:rowOff>
    </xdr:from>
    <xdr:to>
      <xdr:col>116</xdr:col>
      <xdr:colOff>114300</xdr:colOff>
      <xdr:row>58</xdr:row>
      <xdr:rowOff>119520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40797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1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18034</xdr:rowOff>
    </xdr:from>
    <xdr:to>
      <xdr:col>112</xdr:col>
      <xdr:colOff>38100</xdr:colOff>
      <xdr:row>58</xdr:row>
      <xdr:rowOff>119634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136161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3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15977</xdr:rowOff>
    </xdr:from>
    <xdr:to>
      <xdr:col>107</xdr:col>
      <xdr:colOff>101600</xdr:colOff>
      <xdr:row>58</xdr:row>
      <xdr:rowOff>117577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108704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5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134734</xdr:rowOff>
    </xdr:from>
    <xdr:to>
      <xdr:col>102</xdr:col>
      <xdr:colOff>165100</xdr:colOff>
      <xdr:row>58</xdr:row>
      <xdr:rowOff>64884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56011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27445</xdr:rowOff>
    </xdr:from>
    <xdr:to>
      <xdr:col>98</xdr:col>
      <xdr:colOff>38100</xdr:colOff>
      <xdr:row>58</xdr:row>
      <xdr:rowOff>129045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120172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100544</xdr:rowOff>
    </xdr:from>
    <xdr:to>
      <xdr:col>116</xdr:col>
      <xdr:colOff>63500</xdr:colOff>
      <xdr:row>76</xdr:row>
      <xdr:rowOff>117689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3074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117689</xdr:rowOff>
    </xdr:from>
    <xdr:to>
      <xdr:col>111</xdr:col>
      <xdr:colOff>177800</xdr:colOff>
      <xdr:row>76</xdr:row>
      <xdr:rowOff>146591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47889"/>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82583</xdr:rowOff>
    </xdr:from>
    <xdr:to>
      <xdr:col>107</xdr:col>
      <xdr:colOff>50800</xdr:colOff>
      <xdr:row>76</xdr:row>
      <xdr:rowOff>146591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769883"/>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82583</xdr:rowOff>
    </xdr:from>
    <xdr:to>
      <xdr:col>102</xdr:col>
      <xdr:colOff>114300</xdr:colOff>
      <xdr:row>74</xdr:row>
      <xdr:rowOff>98291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769883"/>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49744</xdr:rowOff>
    </xdr:from>
    <xdr:to>
      <xdr:col>116</xdr:col>
      <xdr:colOff>114300</xdr:colOff>
      <xdr:row>76</xdr:row>
      <xdr:rowOff>151344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28171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66889</xdr:rowOff>
    </xdr:from>
    <xdr:to>
      <xdr:col>112</xdr:col>
      <xdr:colOff>38100</xdr:colOff>
      <xdr:row>76</xdr:row>
      <xdr:rowOff>168489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159616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95791</xdr:rowOff>
    </xdr:from>
    <xdr:to>
      <xdr:col>107</xdr:col>
      <xdr:colOff>101600</xdr:colOff>
      <xdr:row>77</xdr:row>
      <xdr:rowOff>25941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31783</xdr:rowOff>
    </xdr:from>
    <xdr:to>
      <xdr:col>102</xdr:col>
      <xdr:colOff>165100</xdr:colOff>
      <xdr:row>74</xdr:row>
      <xdr:rowOff>133383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124510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47491</xdr:rowOff>
    </xdr:from>
    <xdr:to>
      <xdr:col>98</xdr:col>
      <xdr:colOff>38100</xdr:colOff>
      <xdr:row>74</xdr:row>
      <xdr:rowOff>149091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140218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383,708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円となっている。今年度については人件費や補助費等、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において類似団体の平均値を上回った。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81,899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7,986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増の主な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新型コロナウイルス感染症の対策経費やエネルギー価格高騰対応における中小企業等緊急支援事業、水田農業等推進事業など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。なお、類似団体より一人当たりコストが高い主な要因としては、ごみ処理や消防等の業務を一部事務組合により行っていることなどが挙げられる。補助費等全体の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が関係一部事務組合への負担金等であることから、各組合に対し、負担金の抑制等について要請していく必要がある。また、人件費については、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人事院勧告に基づく給与改定、最低賃金の改定に伴う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増額等が要因である。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一人当たりコストが著しく低い項目として、普通建設事業費や物件費等が目立つ。物件費については、ごみ処理や消防等の業務を一部事務組合により行っているため、他団体と比べて低くなる傾向があると言えるが、普通建設事業費については、更新整備分も低い水準であることから、個別施設計画に基づ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計画的な施設整備に取り組む必要がある。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159817</xdr:rowOff>
    </xdr:from>
    <xdr:to>
      <xdr:col>24</xdr:col>
      <xdr:colOff>63500</xdr:colOff>
      <xdr:row>34</xdr:row>
      <xdr:rowOff>18085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17667"/>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73863</xdr:rowOff>
    </xdr:from>
    <xdr:to>
      <xdr:col>19</xdr:col>
      <xdr:colOff>177800</xdr:colOff>
      <xdr:row>34</xdr:row>
      <xdr:rowOff>18085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1713"/>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11684</xdr:rowOff>
    </xdr:from>
    <xdr:to>
      <xdr:col>15</xdr:col>
      <xdr:colOff>50800</xdr:colOff>
      <xdr:row>33</xdr:row>
      <xdr:rowOff>73863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6953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11227</xdr:rowOff>
    </xdr:from>
    <xdr:to>
      <xdr:col>10</xdr:col>
      <xdr:colOff>114300</xdr:colOff>
      <xdr:row>33</xdr:row>
      <xdr:rowOff>11684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690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109017</xdr:rowOff>
    </xdr:from>
    <xdr:to>
      <xdr:col>24</xdr:col>
      <xdr:colOff>114300</xdr:colOff>
      <xdr:row>34</xdr:row>
      <xdr:rowOff>39167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131894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1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138735</xdr:rowOff>
    </xdr:from>
    <xdr:to>
      <xdr:col>20</xdr:col>
      <xdr:colOff>38100</xdr:colOff>
      <xdr:row>34</xdr:row>
      <xdr:rowOff>68885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85412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23063</xdr:rowOff>
    </xdr:from>
    <xdr:to>
      <xdr:col>15</xdr:col>
      <xdr:colOff>101600</xdr:colOff>
      <xdr:row>33</xdr:row>
      <xdr:rowOff>124663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141190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132334</xdr:rowOff>
    </xdr:from>
    <xdr:to>
      <xdr:col>10</xdr:col>
      <xdr:colOff>165100</xdr:colOff>
      <xdr:row>33</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79011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131877</xdr:rowOff>
    </xdr:from>
    <xdr:to>
      <xdr:col>6</xdr:col>
      <xdr:colOff>38100</xdr:colOff>
      <xdr:row>33</xdr:row>
      <xdr:rowOff>62027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78554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72591</xdr:rowOff>
    </xdr:from>
    <xdr:to>
      <xdr:col>24</xdr:col>
      <xdr:colOff>63500</xdr:colOff>
      <xdr:row>57</xdr:row>
      <xdr:rowOff>122258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45241"/>
          <a:ext cx="838200" cy="4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21758</xdr:rowOff>
    </xdr:from>
    <xdr:to>
      <xdr:col>19</xdr:col>
      <xdr:colOff>177800</xdr:colOff>
      <xdr:row>57</xdr:row>
      <xdr:rowOff>122258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08608"/>
          <a:ext cx="889000" cy="78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21758</xdr:rowOff>
    </xdr:from>
    <xdr:to>
      <xdr:col>15</xdr:col>
      <xdr:colOff>50800</xdr:colOff>
      <xdr:row>57</xdr:row>
      <xdr:rowOff>129177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08608"/>
          <a:ext cx="889000" cy="79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129093</xdr:rowOff>
    </xdr:from>
    <xdr:to>
      <xdr:col>10</xdr:col>
      <xdr:colOff>114300</xdr:colOff>
      <xdr:row>57</xdr:row>
      <xdr:rowOff>129177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01743"/>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21791</xdr:rowOff>
    </xdr:from>
    <xdr:to>
      <xdr:col>24</xdr:col>
      <xdr:colOff>114300</xdr:colOff>
      <xdr:row>57</xdr:row>
      <xdr:rowOff>123391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108168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71458</xdr:rowOff>
    </xdr:from>
    <xdr:to>
      <xdr:col>20</xdr:col>
      <xdr:colOff>38100</xdr:colOff>
      <xdr:row>58</xdr:row>
      <xdr:rowOff>1608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164185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142408</xdr:rowOff>
    </xdr:from>
    <xdr:to>
      <xdr:col>15</xdr:col>
      <xdr:colOff>101600</xdr:colOff>
      <xdr:row>53</xdr:row>
      <xdr:rowOff>72558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63685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78377</xdr:rowOff>
    </xdr:from>
    <xdr:to>
      <xdr:col>10</xdr:col>
      <xdr:colOff>165100</xdr:colOff>
      <xdr:row>58</xdr:row>
      <xdr:rowOff>8527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171104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78293</xdr:rowOff>
    </xdr:from>
    <xdr:to>
      <xdr:col>6</xdr:col>
      <xdr:colOff>38100</xdr:colOff>
      <xdr:row>58</xdr:row>
      <xdr:rowOff>8443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171020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54608</xdr:rowOff>
    </xdr:from>
    <xdr:to>
      <xdr:col>24</xdr:col>
      <xdr:colOff>63500</xdr:colOff>
      <xdr:row>76</xdr:row>
      <xdr:rowOff>93866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84808"/>
          <a:ext cx="838200" cy="3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54608</xdr:rowOff>
    </xdr:from>
    <xdr:to>
      <xdr:col>19</xdr:col>
      <xdr:colOff>177800</xdr:colOff>
      <xdr:row>77</xdr:row>
      <xdr:rowOff>44000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4808"/>
          <a:ext cx="889000" cy="16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44000</xdr:rowOff>
    </xdr:from>
    <xdr:to>
      <xdr:col>15</xdr:col>
      <xdr:colOff>50800</xdr:colOff>
      <xdr:row>77</xdr:row>
      <xdr:rowOff>116429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5650"/>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116429</xdr:rowOff>
    </xdr:from>
    <xdr:to>
      <xdr:col>10</xdr:col>
      <xdr:colOff>114300</xdr:colOff>
      <xdr:row>77</xdr:row>
      <xdr:rowOff>153857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8079"/>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90799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43066</xdr:rowOff>
    </xdr:from>
    <xdr:to>
      <xdr:col>24</xdr:col>
      <xdr:colOff>114300</xdr:colOff>
      <xdr:row>76</xdr:row>
      <xdr:rowOff>144666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21493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3808</xdr:rowOff>
    </xdr:from>
    <xdr:to>
      <xdr:col>20</xdr:col>
      <xdr:colOff>38100</xdr:colOff>
      <xdr:row>76</xdr:row>
      <xdr:rowOff>105408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96535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164650</xdr:rowOff>
    </xdr:from>
    <xdr:to>
      <xdr:col>15</xdr:col>
      <xdr:colOff>101600</xdr:colOff>
      <xdr:row>77</xdr:row>
      <xdr:rowOff>94800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85927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65629</xdr:rowOff>
    </xdr:from>
    <xdr:to>
      <xdr:col>10</xdr:col>
      <xdr:colOff>165100</xdr:colOff>
      <xdr:row>77</xdr:row>
      <xdr:rowOff>167229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158356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103057</xdr:rowOff>
    </xdr:from>
    <xdr:to>
      <xdr:col>6</xdr:col>
      <xdr:colOff>38100</xdr:colOff>
      <xdr:row>78</xdr:row>
      <xdr:rowOff>33207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24334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57229</xdr:rowOff>
    </xdr:from>
    <xdr:to>
      <xdr:col>24</xdr:col>
      <xdr:colOff>63500</xdr:colOff>
      <xdr:row>98</xdr:row>
      <xdr:rowOff>113618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59329"/>
          <a:ext cx="8382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57229</xdr:rowOff>
    </xdr:from>
    <xdr:to>
      <xdr:col>19</xdr:col>
      <xdr:colOff>177800</xdr:colOff>
      <xdr:row>98</xdr:row>
      <xdr:rowOff>89222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59329"/>
          <a:ext cx="88900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69236</xdr:rowOff>
    </xdr:from>
    <xdr:to>
      <xdr:col>15</xdr:col>
      <xdr:colOff>50800</xdr:colOff>
      <xdr:row>98</xdr:row>
      <xdr:rowOff>89222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71336"/>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44084</xdr:rowOff>
    </xdr:from>
    <xdr:to>
      <xdr:col>15</xdr:col>
      <xdr:colOff>101600</xdr:colOff>
      <xdr:row>98</xdr:row>
      <xdr:rowOff>145684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4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136811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171323</xdr:rowOff>
    </xdr:from>
    <xdr:to>
      <xdr:col>10</xdr:col>
      <xdr:colOff>114300</xdr:colOff>
      <xdr:row>98</xdr:row>
      <xdr:rowOff>69236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59073"/>
          <a:ext cx="889000" cy="4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79702</xdr:rowOff>
    </xdr:from>
    <xdr:to>
      <xdr:col>10</xdr:col>
      <xdr:colOff>165100</xdr:colOff>
      <xdr:row>99</xdr:row>
      <xdr:rowOff>9852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101440</xdr:rowOff>
    </xdr:from>
    <xdr:to>
      <xdr:col>6</xdr:col>
      <xdr:colOff>38100</xdr:colOff>
      <xdr:row>99</xdr:row>
      <xdr:rowOff>31590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0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22717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9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62818</xdr:rowOff>
    </xdr:from>
    <xdr:to>
      <xdr:col>24</xdr:col>
      <xdr:colOff>114300</xdr:colOff>
      <xdr:row>98</xdr:row>
      <xdr:rowOff>164418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41245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6429</xdr:rowOff>
    </xdr:from>
    <xdr:to>
      <xdr:col>20</xdr:col>
      <xdr:colOff>38100</xdr:colOff>
      <xdr:row>98</xdr:row>
      <xdr:rowOff>108029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124556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38422</xdr:rowOff>
    </xdr:from>
    <xdr:to>
      <xdr:col>15</xdr:col>
      <xdr:colOff>101600</xdr:colOff>
      <xdr:row>98</xdr:row>
      <xdr:rowOff>140022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156549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18436</xdr:rowOff>
    </xdr:from>
    <xdr:to>
      <xdr:col>10</xdr:col>
      <xdr:colOff>165100</xdr:colOff>
      <xdr:row>98</xdr:row>
      <xdr:rowOff>120036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136563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120523</xdr:rowOff>
    </xdr:from>
    <xdr:to>
      <xdr:col>6</xdr:col>
      <xdr:colOff>38100</xdr:colOff>
      <xdr:row>96</xdr:row>
      <xdr:rowOff>50673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67200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86036</xdr:rowOff>
    </xdr:from>
    <xdr:to>
      <xdr:col>55</xdr:col>
      <xdr:colOff>0</xdr:colOff>
      <xdr:row>57</xdr:row>
      <xdr:rowOff>99581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58686"/>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27077</xdr:rowOff>
    </xdr:from>
    <xdr:to>
      <xdr:col>50</xdr:col>
      <xdr:colOff>114300</xdr:colOff>
      <xdr:row>57</xdr:row>
      <xdr:rowOff>86036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99727"/>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27077</xdr:rowOff>
    </xdr:from>
    <xdr:to>
      <xdr:col>45</xdr:col>
      <xdr:colOff>177800</xdr:colOff>
      <xdr:row>57</xdr:row>
      <xdr:rowOff>166027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99727"/>
          <a:ext cx="889000" cy="1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164294</xdr:rowOff>
    </xdr:from>
    <xdr:to>
      <xdr:col>41</xdr:col>
      <xdr:colOff>50800</xdr:colOff>
      <xdr:row>57</xdr:row>
      <xdr:rowOff>166027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36944"/>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48781</xdr:rowOff>
    </xdr:from>
    <xdr:to>
      <xdr:col>55</xdr:col>
      <xdr:colOff>50800</xdr:colOff>
      <xdr:row>57</xdr:row>
      <xdr:rowOff>150381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71658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35236</xdr:rowOff>
    </xdr:from>
    <xdr:to>
      <xdr:col>50</xdr:col>
      <xdr:colOff>165100</xdr:colOff>
      <xdr:row>57</xdr:row>
      <xdr:rowOff>136836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153363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147727</xdr:rowOff>
    </xdr:from>
    <xdr:to>
      <xdr:col>46</xdr:col>
      <xdr:colOff>38100</xdr:colOff>
      <xdr:row>57</xdr:row>
      <xdr:rowOff>77877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69004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115227</xdr:rowOff>
    </xdr:from>
    <xdr:to>
      <xdr:col>41</xdr:col>
      <xdr:colOff>101600</xdr:colOff>
      <xdr:row>58</xdr:row>
      <xdr:rowOff>45377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36504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113494</xdr:rowOff>
    </xdr:from>
    <xdr:to>
      <xdr:col>36</xdr:col>
      <xdr:colOff>165100</xdr:colOff>
      <xdr:row>58</xdr:row>
      <xdr:rowOff>43644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34771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23915</xdr:rowOff>
    </xdr:from>
    <xdr:to>
      <xdr:col>55</xdr:col>
      <xdr:colOff>0</xdr:colOff>
      <xdr:row>77</xdr:row>
      <xdr:rowOff>37478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25565"/>
          <a:ext cx="8382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23915</xdr:rowOff>
    </xdr:from>
    <xdr:to>
      <xdr:col>50</xdr:col>
      <xdr:colOff>114300</xdr:colOff>
      <xdr:row>77</xdr:row>
      <xdr:rowOff>58662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2556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58662</xdr:rowOff>
    </xdr:from>
    <xdr:to>
      <xdr:col>45</xdr:col>
      <xdr:colOff>177800</xdr:colOff>
      <xdr:row>78</xdr:row>
      <xdr:rowOff>24867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60312"/>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24867</xdr:rowOff>
    </xdr:from>
    <xdr:to>
      <xdr:col>41</xdr:col>
      <xdr:colOff>50800</xdr:colOff>
      <xdr:row>78</xdr:row>
      <xdr:rowOff>51842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9796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158128</xdr:rowOff>
    </xdr:from>
    <xdr:to>
      <xdr:col>55</xdr:col>
      <xdr:colOff>50800</xdr:colOff>
      <xdr:row>77</xdr:row>
      <xdr:rowOff>88278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136555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6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144565</xdr:rowOff>
    </xdr:from>
    <xdr:to>
      <xdr:col>50</xdr:col>
      <xdr:colOff>165100</xdr:colOff>
      <xdr:row>77</xdr:row>
      <xdr:rowOff>74715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65842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7862</xdr:rowOff>
    </xdr:from>
    <xdr:to>
      <xdr:col>46</xdr:col>
      <xdr:colOff>38100</xdr:colOff>
      <xdr:row>77</xdr:row>
      <xdr:rowOff>109462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100589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145517</xdr:rowOff>
    </xdr:from>
    <xdr:to>
      <xdr:col>41</xdr:col>
      <xdr:colOff>101600</xdr:colOff>
      <xdr:row>78</xdr:row>
      <xdr:rowOff>75667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66794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1042</xdr:rowOff>
    </xdr:from>
    <xdr:to>
      <xdr:col>36</xdr:col>
      <xdr:colOff>165100</xdr:colOff>
      <xdr:row>78</xdr:row>
      <xdr:rowOff>102642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93769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10672</xdr:rowOff>
    </xdr:from>
    <xdr:to>
      <xdr:col>55</xdr:col>
      <xdr:colOff>0</xdr:colOff>
      <xdr:row>99</xdr:row>
      <xdr:rowOff>13512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84222"/>
          <a:ext cx="8382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13512</xdr:rowOff>
    </xdr:from>
    <xdr:to>
      <xdr:col>50</xdr:col>
      <xdr:colOff>114300</xdr:colOff>
      <xdr:row>99</xdr:row>
      <xdr:rowOff>58465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87062"/>
          <a:ext cx="889000" cy="4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58465</xdr:rowOff>
    </xdr:from>
    <xdr:to>
      <xdr:col>45</xdr:col>
      <xdr:colOff>177800</xdr:colOff>
      <xdr:row>99</xdr:row>
      <xdr:rowOff>64801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32015"/>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64801</xdr:rowOff>
    </xdr:from>
    <xdr:to>
      <xdr:col>41</xdr:col>
      <xdr:colOff>50800</xdr:colOff>
      <xdr:row>99</xdr:row>
      <xdr:rowOff>65225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38351"/>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131322</xdr:rowOff>
    </xdr:from>
    <xdr:to>
      <xdr:col>55</xdr:col>
      <xdr:colOff>50800</xdr:colOff>
      <xdr:row>99</xdr:row>
      <xdr:rowOff>61472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109749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134162</xdr:rowOff>
    </xdr:from>
    <xdr:to>
      <xdr:col>50</xdr:col>
      <xdr:colOff>165100</xdr:colOff>
      <xdr:row>99</xdr:row>
      <xdr:rowOff>64312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55439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2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7665</xdr:rowOff>
    </xdr:from>
    <xdr:to>
      <xdr:col>46</xdr:col>
      <xdr:colOff>38100</xdr:colOff>
      <xdr:row>99</xdr:row>
      <xdr:rowOff>109265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100392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14001</xdr:rowOff>
    </xdr:from>
    <xdr:to>
      <xdr:col>41</xdr:col>
      <xdr:colOff>101600</xdr:colOff>
      <xdr:row>99</xdr:row>
      <xdr:rowOff>115601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106728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14425</xdr:rowOff>
    </xdr:from>
    <xdr:to>
      <xdr:col>36</xdr:col>
      <xdr:colOff>165100</xdr:colOff>
      <xdr:row>99</xdr:row>
      <xdr:rowOff>116025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107152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47849</xdr:rowOff>
    </xdr:from>
    <xdr:to>
      <xdr:col>85</xdr:col>
      <xdr:colOff>127000</xdr:colOff>
      <xdr:row>37</xdr:row>
      <xdr:rowOff>49220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9149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138786</xdr:rowOff>
    </xdr:from>
    <xdr:to>
      <xdr:col>81</xdr:col>
      <xdr:colOff>50800</xdr:colOff>
      <xdr:row>37</xdr:row>
      <xdr:rowOff>49220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10986"/>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133757</xdr:rowOff>
    </xdr:from>
    <xdr:to>
      <xdr:col>76</xdr:col>
      <xdr:colOff>114300</xdr:colOff>
      <xdr:row>36</xdr:row>
      <xdr:rowOff>138786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059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133757</xdr:rowOff>
    </xdr:from>
    <xdr:to>
      <xdr:col>71</xdr:col>
      <xdr:colOff>177800</xdr:colOff>
      <xdr:row>36</xdr:row>
      <xdr:rowOff>162651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05957"/>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168499</xdr:rowOff>
    </xdr:from>
    <xdr:to>
      <xdr:col>85</xdr:col>
      <xdr:colOff>177800</xdr:colOff>
      <xdr:row>37</xdr:row>
      <xdr:rowOff>98649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19926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169870</xdr:rowOff>
    </xdr:from>
    <xdr:to>
      <xdr:col>81</xdr:col>
      <xdr:colOff>101600</xdr:colOff>
      <xdr:row>37</xdr:row>
      <xdr:rowOff>100020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116547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87986</xdr:rowOff>
    </xdr:from>
    <xdr:to>
      <xdr:col>76</xdr:col>
      <xdr:colOff>165100</xdr:colOff>
      <xdr:row>37</xdr:row>
      <xdr:rowOff>18136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82957</xdr:rowOff>
    </xdr:from>
    <xdr:to>
      <xdr:col>72</xdr:col>
      <xdr:colOff>38100</xdr:colOff>
      <xdr:row>37</xdr:row>
      <xdr:rowOff>13107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111851</xdr:rowOff>
    </xdr:from>
    <xdr:to>
      <xdr:col>67</xdr:col>
      <xdr:colOff>101600</xdr:colOff>
      <xdr:row>37</xdr:row>
      <xdr:rowOff>42001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33128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94228</xdr:rowOff>
    </xdr:from>
    <xdr:to>
      <xdr:col>85</xdr:col>
      <xdr:colOff>127000</xdr:colOff>
      <xdr:row>57</xdr:row>
      <xdr:rowOff>108210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66878"/>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58471</xdr:rowOff>
    </xdr:from>
    <xdr:to>
      <xdr:col>81</xdr:col>
      <xdr:colOff>50800</xdr:colOff>
      <xdr:row>57</xdr:row>
      <xdr:rowOff>94228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31121"/>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58471</xdr:rowOff>
    </xdr:from>
    <xdr:to>
      <xdr:col>76</xdr:col>
      <xdr:colOff>114300</xdr:colOff>
      <xdr:row>57</xdr:row>
      <xdr:rowOff>87408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31121"/>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87408</xdr:rowOff>
    </xdr:from>
    <xdr:to>
      <xdr:col>71</xdr:col>
      <xdr:colOff>177800</xdr:colOff>
      <xdr:row>57</xdr:row>
      <xdr:rowOff>116973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60058"/>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57410</xdr:rowOff>
    </xdr:from>
    <xdr:to>
      <xdr:col>85</xdr:col>
      <xdr:colOff>177800</xdr:colOff>
      <xdr:row>57</xdr:row>
      <xdr:rowOff>159010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35837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43428</xdr:rowOff>
    </xdr:from>
    <xdr:to>
      <xdr:col>81</xdr:col>
      <xdr:colOff>101600</xdr:colOff>
      <xdr:row>57</xdr:row>
      <xdr:rowOff>145028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136155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7671</xdr:rowOff>
    </xdr:from>
    <xdr:to>
      <xdr:col>76</xdr:col>
      <xdr:colOff>165100</xdr:colOff>
      <xdr:row>57</xdr:row>
      <xdr:rowOff>109271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100398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36608</xdr:rowOff>
    </xdr:from>
    <xdr:to>
      <xdr:col>72</xdr:col>
      <xdr:colOff>38100</xdr:colOff>
      <xdr:row>57</xdr:row>
      <xdr:rowOff>138208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129335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66173</xdr:rowOff>
    </xdr:from>
    <xdr:to>
      <xdr:col>67</xdr:col>
      <xdr:colOff>101600</xdr:colOff>
      <xdr:row>57</xdr:row>
      <xdr:rowOff>167773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158900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33446</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06546"/>
          <a:ext cx="889000" cy="10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15295</xdr:rowOff>
    </xdr:from>
    <xdr:to>
      <xdr:col>76</xdr:col>
      <xdr:colOff>114300</xdr:colOff>
      <xdr:row>78</xdr:row>
      <xdr:rowOff>33446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88395"/>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15295</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88395"/>
          <a:ext cx="889000" cy="1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154096</xdr:rowOff>
    </xdr:from>
    <xdr:to>
      <xdr:col>76</xdr:col>
      <xdr:colOff>165100</xdr:colOff>
      <xdr:row>78</xdr:row>
      <xdr:rowOff>84246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75373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135945</xdr:rowOff>
    </xdr:from>
    <xdr:to>
      <xdr:col>72</xdr:col>
      <xdr:colOff>38100</xdr:colOff>
      <xdr:row>78</xdr:row>
      <xdr:rowOff>66095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57222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138976</xdr:rowOff>
    </xdr:from>
    <xdr:to>
      <xdr:col>85</xdr:col>
      <xdr:colOff>127000</xdr:colOff>
      <xdr:row>96</xdr:row>
      <xdr:rowOff>142863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9817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142863</xdr:rowOff>
    </xdr:from>
    <xdr:to>
      <xdr:col>81</xdr:col>
      <xdr:colOff>50800</xdr:colOff>
      <xdr:row>96</xdr:row>
      <xdr:rowOff>149809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02063"/>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149809</xdr:rowOff>
    </xdr:from>
    <xdr:to>
      <xdr:col>76</xdr:col>
      <xdr:colOff>114300</xdr:colOff>
      <xdr:row>96</xdr:row>
      <xdr:rowOff>151740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90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131814</xdr:rowOff>
    </xdr:from>
    <xdr:to>
      <xdr:col>71</xdr:col>
      <xdr:colOff>177800</xdr:colOff>
      <xdr:row>96</xdr:row>
      <xdr:rowOff>151740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91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88176</xdr:rowOff>
    </xdr:from>
    <xdr:to>
      <xdr:col>85</xdr:col>
      <xdr:colOff>177800</xdr:colOff>
      <xdr:row>97</xdr:row>
      <xdr:rowOff>18326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66603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92063</xdr:rowOff>
    </xdr:from>
    <xdr:to>
      <xdr:col>81</xdr:col>
      <xdr:colOff>101600</xdr:colOff>
      <xdr:row>97</xdr:row>
      <xdr:rowOff>22213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99009</xdr:rowOff>
    </xdr:from>
    <xdr:to>
      <xdr:col>76</xdr:col>
      <xdr:colOff>165100</xdr:colOff>
      <xdr:row>97</xdr:row>
      <xdr:rowOff>29159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20286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100940</xdr:rowOff>
    </xdr:from>
    <xdr:to>
      <xdr:col>72</xdr:col>
      <xdr:colOff>38100</xdr:colOff>
      <xdr:row>97</xdr:row>
      <xdr:rowOff>31090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22217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81014</xdr:rowOff>
    </xdr:from>
    <xdr:to>
      <xdr:col>67</xdr:col>
      <xdr:colOff>101600</xdr:colOff>
      <xdr:row>97</xdr:row>
      <xdr:rowOff>11164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2291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383,708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円となっている。類似団体と比較して一人当たりコストが高い項目として</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農林水産業費等が挙げられる。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である。類似団体より一人当たりコストが高い主な要因として、類似団体と比較した住民一人当たり議員定数が多いことが挙げられる。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また、類似団体より一人当たりコストが高い主な要因としては、他に一部事務組合への補助費等が挙げられる。今後、新施設の建設が予定されていることから、上昇していく見込みである。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その他目的別費用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大幅な増減はない状況であった。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実質単年度収支については、当該年度の単年度収支がマイナスであり、更に財政調製基金の取崩しを実施したことによりマイナスとなったが、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実質収支比率については、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となり、一般的に望ましいとされる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程度の範囲を上回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っている状況となった。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また、財政調整基金残高は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、予算編成方針に基づき原則として取崩しを抑制した予算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編成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ことから、前年度から増加し、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まで上昇した。引き続き歳入の大幅な増加が見込まれない中、限られた財源の効率的・効果的な配分により、持続可能な財政運営に努める。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昨年度に引き続き一般会計、またそれ以外の特別会計等を含めた全ての会計において黒字となり、連結赤字比率は算出されない状況であった。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公営企業や公営事業については、一般会計からの法定外の繰入金に過度に依存することのない独立採算による運営を基本とした中で、各会計が引き続き健全な財政運営を行っていけるように努める。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23009170</v>
      </c>
      <c r="BO4" s="371"/>
      <c r="BP4" s="371"/>
      <c r="BQ4" s="371"/>
      <c r="BR4" s="371"/>
      <c r="BS4" s="371"/>
      <c r="BT4" s="371"/>
      <c r="BU4" s="372"/>
      <c r="BV4" s="370">
        <v>23628582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9.3000000000000007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21974200</v>
      </c>
      <c r="BO5" s="439"/>
      <c r="BP5" s="439"/>
      <c r="BQ5" s="439"/>
      <c r="BR5" s="439"/>
      <c r="BS5" s="439"/>
      <c r="BT5" s="439"/>
      <c r="BU5" s="440"/>
      <c r="BV5" s="438">
        <v>22255081</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86.8</v>
      </c>
      <c r="CU5" s="405"/>
      <c r="CV5" s="405"/>
      <c r="CW5" s="405"/>
      <c r="CX5" s="405"/>
      <c r="CY5" s="405"/>
      <c r="CZ5" s="405"/>
      <c r="DA5" s="406"/>
      <c r="DB5" s="404">
        <v>85.6</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1034970</v>
      </c>
      <c r="BO6" s="439"/>
      <c r="BP6" s="439"/>
      <c r="BQ6" s="439"/>
      <c r="BR6" s="439"/>
      <c r="BS6" s="439"/>
      <c r="BT6" s="439"/>
      <c r="BU6" s="440"/>
      <c r="BV6" s="438">
        <v>1373501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88.8</v>
      </c>
      <c r="CU6" s="445"/>
      <c r="CV6" s="445"/>
      <c r="CW6" s="445"/>
      <c r="CX6" s="445"/>
      <c r="CY6" s="445"/>
      <c r="CZ6" s="445"/>
      <c r="DA6" s="446"/>
      <c r="DB6" s="444">
        <v>90.7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24866</v>
      </c>
      <c r="BO7" s="439"/>
      <c r="BP7" s="439"/>
      <c r="BQ7" s="439"/>
      <c r="BR7" s="439"/>
      <c r="BS7" s="439"/>
      <c r="BT7" s="439"/>
      <c r="BU7" s="440"/>
      <c r="BV7" s="438">
        <v>104376</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13331986</v>
      </c>
      <c r="CU7" s="439"/>
      <c r="CV7" s="439"/>
      <c r="CW7" s="439"/>
      <c r="CX7" s="439"/>
      <c r="CY7" s="439"/>
      <c r="CZ7" s="439"/>
      <c r="DA7" s="440"/>
      <c r="DB7" s="438">
        <v>13652164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96</v>
      </c>
      <c r="AV8" s="434"/>
      <c r="AW8" s="434"/>
      <c r="AX8" s="434"/>
      <c r="AY8" s="435" t="s">
        <v>110</v>
      </c>
      <c r="AZ8" s="436"/>
      <c r="BA8" s="436"/>
      <c r="BB8" s="436"/>
      <c r="BC8" s="436"/>
      <c r="BD8" s="436"/>
      <c r="BE8" s="436"/>
      <c r="BF8" s="436"/>
      <c r="BG8" s="436"/>
      <c r="BH8" s="436"/>
      <c r="BI8" s="436"/>
      <c r="BJ8" s="436"/>
      <c r="BK8" s="436"/>
      <c r="BL8" s="436"/>
      <c r="BM8" s="437"/>
      <c r="BN8" s="438">
        <v>1010104</v>
      </c>
      <c r="BO8" s="439"/>
      <c r="BP8" s="439"/>
      <c r="BQ8" s="439"/>
      <c r="BR8" s="439"/>
      <c r="BS8" s="439"/>
      <c r="BT8" s="439"/>
      <c r="BU8" s="440"/>
      <c r="BV8" s="438">
        <v>1269125</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0.67</v>
      </c>
      <c r="CU8" s="448"/>
      <c r="CV8" s="448"/>
      <c r="CW8" s="448"/>
      <c r="CX8" s="448"/>
      <c r="CY8" s="448"/>
      <c r="CZ8" s="448"/>
      <c r="DA8" s="449"/>
      <c r="DB8" s="447">
        <v>0.69</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58219</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-259021</v>
      </c>
      <c r="BO9" s="439"/>
      <c r="BP9" s="439"/>
      <c r="BQ9" s="439"/>
      <c r="BR9" s="439"/>
      <c r="BS9" s="439"/>
      <c r="BT9" s="439"/>
      <c r="BU9" s="440"/>
      <c r="BV9" s="438">
        <v>488934</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9.6</v>
      </c>
      <c r="CU9" s="405"/>
      <c r="CV9" s="405"/>
      <c r="CW9" s="405"/>
      <c r="CX9" s="405"/>
      <c r="CY9" s="405"/>
      <c r="CZ9" s="405"/>
      <c r="DA9" s="406"/>
      <c r="DB9" s="404">
        <v>9.6999999999999993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60652</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96</v>
      </c>
      <c r="AV10" s="434"/>
      <c r="AW10" s="434"/>
      <c r="AX10" s="434"/>
      <c r="AY10" s="435" t="s">
        <v>121</v>
      </c>
      <c r="AZ10" s="436"/>
      <c r="BA10" s="436"/>
      <c r="BB10" s="436"/>
      <c r="BC10" s="436"/>
      <c r="BD10" s="436"/>
      <c r="BE10" s="436"/>
      <c r="BF10" s="436"/>
      <c r="BG10" s="436"/>
      <c r="BH10" s="436"/>
      <c r="BI10" s="436"/>
      <c r="BJ10" s="436"/>
      <c r="BK10" s="436"/>
      <c r="BL10" s="436"/>
      <c r="BM10" s="437"/>
      <c r="BN10" s="438">
        <v>15121</v>
      </c>
      <c r="BO10" s="439"/>
      <c r="BP10" s="439"/>
      <c r="BQ10" s="439"/>
      <c r="BR10" s="439"/>
      <c r="BS10" s="439"/>
      <c r="BT10" s="439"/>
      <c r="BU10" s="440"/>
      <c r="BV10" s="438">
        <v>18202</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57268</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60000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55391</v>
      </c>
      <c r="S13" s="492"/>
      <c r="T13" s="492"/>
      <c r="U13" s="492"/>
      <c r="V13" s="493"/>
      <c r="W13" s="417" t="s">
        <v>141</v>
      </c>
      <c r="X13" s="418"/>
      <c r="Y13" s="418"/>
      <c r="Z13" s="418"/>
      <c r="AA13" s="418"/>
      <c r="AB13" s="408"/>
      <c r="AC13" s="458">
        <v>1444</v>
      </c>
      <c r="AD13" s="459"/>
      <c r="AE13" s="459"/>
      <c r="AF13" s="459"/>
      <c r="AG13" s="501"/>
      <c r="AH13" s="458">
        <v>1658</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-303900</v>
      </c>
      <c r="BO13" s="439"/>
      <c r="BP13" s="439"/>
      <c r="BQ13" s="439"/>
      <c r="BR13" s="439"/>
      <c r="BS13" s="439"/>
      <c r="BT13" s="439"/>
      <c r="BU13" s="440"/>
      <c r="BV13" s="438">
        <v>507136</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3.1</v>
      </c>
      <c r="CU13" s="405"/>
      <c r="CV13" s="405"/>
      <c r="CW13" s="405"/>
      <c r="CX13" s="405"/>
      <c r="CY13" s="405"/>
      <c r="CZ13" s="405"/>
      <c r="DA13" s="406"/>
      <c r="DB13" s="404">
        <v>3.1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57248</v>
      </c>
      <c r="S14" s="492"/>
      <c r="T14" s="492"/>
      <c r="U14" s="492"/>
      <c r="V14" s="493"/>
      <c r="W14" s="397"/>
      <c r="X14" s="398"/>
      <c r="Y14" s="398"/>
      <c r="Z14" s="398"/>
      <c r="AA14" s="398"/>
      <c r="AB14" s="387"/>
      <c r="AC14" s="494">
        <v>5.6</v>
      </c>
      <c r="AD14" s="495"/>
      <c r="AE14" s="495"/>
      <c r="AF14" s="495"/>
      <c r="AG14" s="496"/>
      <c r="AH14" s="494">
        <v>6.2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12.9</v>
      </c>
      <c r="CU14" s="506"/>
      <c r="CV14" s="506"/>
      <c r="CW14" s="506"/>
      <c r="CX14" s="506"/>
      <c r="CY14" s="506"/>
      <c r="CZ14" s="506"/>
      <c r="DA14" s="507"/>
      <c r="DB14" s="505">
        <v>32.700000000000003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55661</v>
      </c>
      <c r="S15" s="492"/>
      <c r="T15" s="492"/>
      <c r="U15" s="492"/>
      <c r="V15" s="493"/>
      <c r="W15" s="417" t="s">
        <v>149</v>
      </c>
      <c r="X15" s="418"/>
      <c r="Y15" s="418"/>
      <c r="Z15" s="418"/>
      <c r="AA15" s="418"/>
      <c r="AB15" s="408"/>
      <c r="AC15" s="458">
        <v>5819</v>
      </c>
      <c r="AD15" s="459"/>
      <c r="AE15" s="459"/>
      <c r="AF15" s="459"/>
      <c r="AG15" s="501"/>
      <c r="AH15" s="458">
        <v>6048</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7267721</v>
      </c>
      <c r="BO15" s="371"/>
      <c r="BP15" s="371"/>
      <c r="BQ15" s="371"/>
      <c r="BR15" s="371"/>
      <c r="BS15" s="371"/>
      <c r="BT15" s="371"/>
      <c r="BU15" s="372"/>
      <c r="BV15" s="370">
        <v>7054111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22.4</v>
      </c>
      <c r="AD16" s="495"/>
      <c r="AE16" s="495"/>
      <c r="AF16" s="495"/>
      <c r="AG16" s="496"/>
      <c r="AH16" s="494">
        <v>22.6</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11127873</v>
      </c>
      <c r="BO16" s="439"/>
      <c r="BP16" s="439"/>
      <c r="BQ16" s="439"/>
      <c r="BR16" s="439"/>
      <c r="BS16" s="439"/>
      <c r="BT16" s="439"/>
      <c r="BU16" s="440"/>
      <c r="BV16" s="438">
        <v>10741410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18736</v>
      </c>
      <c r="AD17" s="459"/>
      <c r="AE17" s="459"/>
      <c r="AF17" s="459"/>
      <c r="AG17" s="501"/>
      <c r="AH17" s="458">
        <v>19100</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9156972</v>
      </c>
      <c r="BO17" s="439"/>
      <c r="BP17" s="439"/>
      <c r="BQ17" s="439"/>
      <c r="BR17" s="439"/>
      <c r="BS17" s="439"/>
      <c r="BT17" s="439"/>
      <c r="BU17" s="440"/>
      <c r="BV17" s="438">
        <v>8885141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89.12</v>
      </c>
      <c r="M18" s="523"/>
      <c r="N18" s="523"/>
      <c r="O18" s="523"/>
      <c r="P18" s="523"/>
      <c r="Q18" s="523"/>
      <c r="R18" s="524"/>
      <c r="S18" s="524"/>
      <c r="T18" s="524"/>
      <c r="U18" s="524"/>
      <c r="V18" s="525"/>
      <c r="W18" s="419"/>
      <c r="X18" s="420"/>
      <c r="Y18" s="420"/>
      <c r="Z18" s="420"/>
      <c r="AA18" s="420"/>
      <c r="AB18" s="411"/>
      <c r="AC18" s="526">
        <v>72.099999999999994</v>
      </c>
      <c r="AD18" s="527"/>
      <c r="AE18" s="527"/>
      <c r="AF18" s="527"/>
      <c r="AG18" s="528"/>
      <c r="AH18" s="526">
        <v>71.3</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11894145</v>
      </c>
      <c r="BO18" s="439"/>
      <c r="BP18" s="439"/>
      <c r="BQ18" s="439"/>
      <c r="BR18" s="439"/>
      <c r="BS18" s="439"/>
      <c r="BT18" s="439"/>
      <c r="BU18" s="440"/>
      <c r="BV18" s="438">
        <v>11865756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653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15913374</v>
      </c>
      <c r="BO19" s="439"/>
      <c r="BP19" s="439"/>
      <c r="BQ19" s="439"/>
      <c r="BR19" s="439"/>
      <c r="BS19" s="439"/>
      <c r="BT19" s="439"/>
      <c r="BU19" s="440"/>
      <c r="BV19" s="438">
        <v>15417085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25403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19785908</v>
      </c>
      <c r="BO22" s="371"/>
      <c r="BP22" s="371"/>
      <c r="BQ22" s="371"/>
      <c r="BR22" s="371"/>
      <c r="BS22" s="371"/>
      <c r="BT22" s="371"/>
      <c r="BU22" s="372"/>
      <c r="BV22" s="370">
        <v>21087208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18676889</v>
      </c>
      <c r="BO23" s="439"/>
      <c r="BP23" s="439"/>
      <c r="BQ23" s="439"/>
      <c r="BR23" s="439"/>
      <c r="BS23" s="439"/>
      <c r="BT23" s="439"/>
      <c r="BU23" s="440"/>
      <c r="BV23" s="438">
        <v>19924919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8500</v>
      </c>
      <c r="R24" s="459"/>
      <c r="S24" s="459"/>
      <c r="T24" s="459"/>
      <c r="U24" s="459"/>
      <c r="V24" s="501"/>
      <c r="W24" s="566"/>
      <c r="X24" s="554"/>
      <c r="Y24" s="555"/>
      <c r="Z24" s="457" t="s">
        <v>174</v>
      </c>
      <c r="AA24" s="431"/>
      <c r="AB24" s="431"/>
      <c r="AC24" s="431"/>
      <c r="AD24" s="431"/>
      <c r="AE24" s="431"/>
      <c r="AF24" s="431"/>
      <c r="AG24" s="432"/>
      <c r="AH24" s="458">
        <v>401</v>
      </c>
      <c r="AI24" s="459"/>
      <c r="AJ24" s="459"/>
      <c r="AK24" s="459"/>
      <c r="AL24" s="501"/>
      <c r="AM24" s="458">
        <v>1230669</v>
      </c>
      <c r="AN24" s="459"/>
      <c r="AO24" s="459"/>
      <c r="AP24" s="459"/>
      <c r="AQ24" s="459"/>
      <c r="AR24" s="501"/>
      <c r="AS24" s="458">
        <v>3069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10215283</v>
      </c>
      <c r="BO24" s="439"/>
      <c r="BP24" s="439"/>
      <c r="BQ24" s="439"/>
      <c r="BR24" s="439"/>
      <c r="BS24" s="439"/>
      <c r="BT24" s="439"/>
      <c r="BU24" s="440"/>
      <c r="BV24" s="438">
        <v>10964907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7300</v>
      </c>
      <c r="R25" s="459"/>
      <c r="S25" s="459"/>
      <c r="T25" s="459"/>
      <c r="U25" s="459"/>
      <c r="V25" s="501"/>
      <c r="W25" s="566"/>
      <c r="X25" s="554"/>
      <c r="Y25" s="555"/>
      <c r="Z25" s="457" t="s">
        <v>177</v>
      </c>
      <c r="AA25" s="431"/>
      <c r="AB25" s="431"/>
      <c r="AC25" s="431"/>
      <c r="AD25" s="431"/>
      <c r="AE25" s="431"/>
      <c r="AF25" s="431"/>
      <c r="AG25" s="432"/>
      <c r="AH25" s="458" t="s">
        <v>139</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2678005</v>
      </c>
      <c r="BO25" s="371"/>
      <c r="BP25" s="371"/>
      <c r="BQ25" s="371"/>
      <c r="BR25" s="371"/>
      <c r="BS25" s="371"/>
      <c r="BT25" s="371"/>
      <c r="BU25" s="372"/>
      <c r="BV25" s="370">
        <v>3064176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6500</v>
      </c>
      <c r="R26" s="459"/>
      <c r="S26" s="459"/>
      <c r="T26" s="459"/>
      <c r="U26" s="459"/>
      <c r="V26" s="501"/>
      <c r="W26" s="566"/>
      <c r="X26" s="554"/>
      <c r="Y26" s="555"/>
      <c r="Z26" s="457" t="s">
        <v>181</v>
      </c>
      <c r="AA26" s="578"/>
      <c r="AB26" s="578"/>
      <c r="AC26" s="578"/>
      <c r="AD26" s="578"/>
      <c r="AE26" s="578"/>
      <c r="AF26" s="578"/>
      <c r="AG26" s="579"/>
      <c r="AH26" s="458" t="s">
        <v>178</v>
      </c>
      <c r="AI26" s="459"/>
      <c r="AJ26" s="459"/>
      <c r="AK26" s="459"/>
      <c r="AL26" s="501"/>
      <c r="AM26" s="458" t="s">
        <v>139</v>
      </c>
      <c r="AN26" s="459"/>
      <c r="AO26" s="459"/>
      <c r="AP26" s="459"/>
      <c r="AQ26" s="459"/>
      <c r="AR26" s="501"/>
      <c r="AS26" s="458" t="s">
        <v>178</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4150</v>
      </c>
      <c r="R27" s="459"/>
      <c r="S27" s="459"/>
      <c r="T27" s="459"/>
      <c r="U27" s="459"/>
      <c r="V27" s="501"/>
      <c r="W27" s="566"/>
      <c r="X27" s="554"/>
      <c r="Y27" s="555"/>
      <c r="Z27" s="457" t="s">
        <v>184</v>
      </c>
      <c r="AA27" s="431"/>
      <c r="AB27" s="431"/>
      <c r="AC27" s="431"/>
      <c r="AD27" s="431"/>
      <c r="AE27" s="431"/>
      <c r="AF27" s="431"/>
      <c r="AG27" s="432"/>
      <c r="AH27" s="458">
        <v>42</v>
      </c>
      <c r="AI27" s="459"/>
      <c r="AJ27" s="459"/>
      <c r="AK27" s="459"/>
      <c r="AL27" s="501"/>
      <c r="AM27" s="458">
        <v>129024</v>
      </c>
      <c r="AN27" s="459"/>
      <c r="AO27" s="459"/>
      <c r="AP27" s="459"/>
      <c r="AQ27" s="459"/>
      <c r="AR27" s="501"/>
      <c r="AS27" s="458">
        <v>3072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414238</v>
      </c>
      <c r="BO27" s="548"/>
      <c r="BP27" s="548"/>
      <c r="BQ27" s="548"/>
      <c r="BR27" s="548"/>
      <c r="BS27" s="548"/>
      <c r="BT27" s="548"/>
      <c r="BU27" s="549"/>
      <c r="BV27" s="547">
        <v>414123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3820</v>
      </c>
      <c r="R28" s="459"/>
      <c r="S28" s="459"/>
      <c r="T28" s="459"/>
      <c r="U28" s="459"/>
      <c r="V28" s="501"/>
      <c r="W28" s="566"/>
      <c r="X28" s="554"/>
      <c r="Y28" s="555"/>
      <c r="Z28" s="457" t="s">
        <v>187</v>
      </c>
      <c r="AA28" s="431"/>
      <c r="AB28" s="431"/>
      <c r="AC28" s="431"/>
      <c r="AD28" s="431"/>
      <c r="AE28" s="431"/>
      <c r="AF28" s="431"/>
      <c r="AG28" s="432"/>
      <c r="AH28" s="458" t="s">
        <v>178</v>
      </c>
      <c r="AI28" s="459"/>
      <c r="AJ28" s="459"/>
      <c r="AK28" s="459"/>
      <c r="AL28" s="501"/>
      <c r="AM28" s="458" t="s">
        <v>139</v>
      </c>
      <c r="AN28" s="459"/>
      <c r="AO28" s="459"/>
      <c r="AP28" s="459"/>
      <c r="AQ28" s="459"/>
      <c r="AR28" s="501"/>
      <c r="AS28" s="458" t="s">
        <v>139</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2517358</v>
      </c>
      <c r="BO28" s="371"/>
      <c r="BP28" s="371"/>
      <c r="BQ28" s="371"/>
      <c r="BR28" s="371"/>
      <c r="BS28" s="371"/>
      <c r="BT28" s="371"/>
      <c r="BU28" s="372"/>
      <c r="BV28" s="370">
        <v>1922237</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18</v>
      </c>
      <c r="M29" s="459"/>
      <c r="N29" s="459"/>
      <c r="O29" s="459"/>
      <c r="P29" s="501"/>
      <c r="Q29" s="458">
        <v>3550</v>
      </c>
      <c r="R29" s="459"/>
      <c r="S29" s="459"/>
      <c r="T29" s="459"/>
      <c r="U29" s="459"/>
      <c r="V29" s="501"/>
      <c r="W29" s="567"/>
      <c r="X29" s="568"/>
      <c r="Y29" s="569"/>
      <c r="Z29" s="457" t="s">
        <v>190</v>
      </c>
      <c r="AA29" s="431"/>
      <c r="AB29" s="431"/>
      <c r="AC29" s="431"/>
      <c r="AD29" s="431"/>
      <c r="AE29" s="431"/>
      <c r="AF29" s="431"/>
      <c r="AG29" s="432"/>
      <c r="AH29" s="458">
        <v>443</v>
      </c>
      <c r="AI29" s="459"/>
      <c r="AJ29" s="459"/>
      <c r="AK29" s="459"/>
      <c r="AL29" s="501"/>
      <c r="AM29" s="458">
        <v>1359693</v>
      </c>
      <c r="AN29" s="459"/>
      <c r="AO29" s="459"/>
      <c r="AP29" s="459"/>
      <c r="AQ29" s="459"/>
      <c r="AR29" s="501"/>
      <c r="AS29" s="458">
        <v>3069</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102</v>
      </c>
      <c r="BO29" s="439"/>
      <c r="BP29" s="439"/>
      <c r="BQ29" s="439"/>
      <c r="BR29" s="439"/>
      <c r="BS29" s="439"/>
      <c r="BT29" s="439"/>
      <c r="BU29" s="440"/>
      <c r="BV29" s="438">
        <v>102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100</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4101547</v>
      </c>
      <c r="BO30" s="548"/>
      <c r="BP30" s="548"/>
      <c r="BQ30" s="548"/>
      <c r="BR30" s="548"/>
      <c r="BS30" s="548"/>
      <c r="BT30" s="548"/>
      <c r="BU30" s="549"/>
      <c r="BV30" s="547">
        <v>4261322</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201</v>
      </c>
      <c r="X33" s="396"/>
      <c r="Y33" s="396"/>
      <c r="Z33" s="396"/>
      <c r="AA33" s="396"/>
      <c r="AB33" s="396"/>
      <c r="AC33" s="396"/>
      <c r="AD33" s="396"/>
      <c r="AE33" s="396"/>
      <c r="AF33" s="396"/>
      <c r="AG33" s="396"/>
      <c r="AH33" s="396"/>
      <c r="AI33" s="396"/>
      <c r="AJ33" s="396"/>
      <c r="AK33" s="396"/>
      <c r="AL33" s="206"/>
      <c r="AM33" s="425" t="s">
        <v>199</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205</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東金市国民健康保険事業特別会計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東金市ガス事業会計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東金文化・スポーツ振興財団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東金市病院事業特別会計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東金市介護保険事業特別会計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東金市下水道事業会計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東金元気づくり</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東金市後期高齢者医療特別会計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東金九十九里地域医療センター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千葉県後期高齢者医療広域連合（一般会計）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千葉県後期高齢者医療広域連合（後期高齢者特別会計）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山武郡市広域行政組合（一般会計）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東金市外三市町清掃組合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九十九里地域水道企業団（水道用水供給事業会計）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山武郡市広域水道企業団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4Br+psQ6pfZpeIbLZekJqye6Uv2CAZ/IpNISoc0OD/6AqVLdfHyAtdPB8mQkoYmX3IE4LYqj2mkBR6adHqGGFw==" saltValue="GPawqXBq2N1hZExSlQu1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569</v>
      </c>
      <c r="D34" s="1151"/>
      <c r="E34" s="1152"/>
      <c r="F34" s="32">
        <v>8.41</v>
      </c>
      <c r="G34" s="33">
        <v>8.98</v>
      </c>
      <c r="H34" s="33">
        <v>11.41</v>
      </c>
      <c r="I34" s="33">
        <v>10.58</v>
      </c>
      <c r="J34" s="34">
        <v>10.87</v>
      </c>
      <c r="K34" s="22"/>
      <c r="L34" s="22"/>
      <c r="M34" s="22"/>
      <c r="N34" s="22"/>
      <c r="O34" s="22"/>
      <c r="P34" s="22"/>
    </row>
    <row r="35" spans="1:16" ht="39" customHeight="1" x14ac:dyDescent="0.15">
      <c r="A35" s="22"/>
      <c r="B35" s="35"/>
      <c r="C35" s="1145" t="s">
        <v>570</v>
      </c>
      <c r="D35" s="1146"/>
      <c r="E35" s="1147"/>
      <c r="F35" s="36">
        <v>3.48</v>
      </c>
      <c r="G35" s="37">
        <v>2.61</v>
      </c>
      <c r="H35" s="37">
        <v>6.01</v>
      </c>
      <c r="I35" s="37">
        <v>9.2899999999999991</v>
      </c>
      <c r="J35" s="38">
        <v>7.57</v>
      </c>
      <c r="K35" s="22"/>
      <c r="L35" s="22"/>
      <c r="M35" s="22"/>
      <c r="N35" s="22"/>
      <c r="O35" s="22"/>
      <c r="P35" s="22"/>
    </row>
    <row r="36" spans="1:16" ht="39" customHeight="1" x14ac:dyDescent="0.15">
      <c r="A36" s="22"/>
      <c r="B36" s="35"/>
      <c r="C36" s="1145" t="s">
        <v>571</v>
      </c>
      <c r="D36" s="1146"/>
      <c r="E36" s="1147"/>
      <c r="F36" s="36">
        <v>1.3</v>
      </c>
      <c r="G36" s="37">
        <v>1.1100000000000001</v>
      </c>
      <c r="H36" s="37">
        <v>0.97</v>
      </c>
      <c r="I36" s="37">
        <v>0.67</v>
      </c>
      <c r="J36" s="38">
        <v>1</v>
      </c>
      <c r="K36" s="22"/>
      <c r="L36" s="22"/>
      <c r="M36" s="22"/>
      <c r="N36" s="22"/>
      <c r="O36" s="22"/>
      <c r="P36" s="22"/>
    </row>
    <row r="37" spans="1:16" ht="39" customHeight="1" x14ac:dyDescent="0.15">
      <c r="A37" s="22"/>
      <c r="B37" s="35"/>
      <c r="C37" s="1145" t="s">
        <v>572</v>
      </c>
      <c r="D37" s="1146"/>
      <c r="E37" s="1147"/>
      <c r="F37" s="36">
        <v>0.05</v>
      </c>
      <c r="G37" s="37">
        <v>0.41</v>
      </c>
      <c r="H37" s="37">
        <v>0.56999999999999995</v>
      </c>
      <c r="I37" s="37">
        <v>0.79</v>
      </c>
      <c r="J37" s="38">
        <v>0.84</v>
      </c>
      <c r="K37" s="22"/>
      <c r="L37" s="22"/>
      <c r="M37" s="22"/>
      <c r="N37" s="22"/>
      <c r="O37" s="22"/>
      <c r="P37" s="22"/>
    </row>
    <row r="38" spans="1:16" ht="39" customHeight="1" x14ac:dyDescent="0.15">
      <c r="A38" s="22"/>
      <c r="B38" s="35"/>
      <c r="C38" s="1145" t="s">
        <v>573</v>
      </c>
      <c r="D38" s="1146"/>
      <c r="E38" s="1147"/>
      <c r="F38" s="36">
        <v>0.42</v>
      </c>
      <c r="G38" s="37">
        <v>0.35</v>
      </c>
      <c r="H38" s="37">
        <v>0.26</v>
      </c>
      <c r="I38" s="37">
        <v>0.09</v>
      </c>
      <c r="J38" s="38">
        <v>0.08</v>
      </c>
      <c r="K38" s="22"/>
      <c r="L38" s="22"/>
      <c r="M38" s="22"/>
      <c r="N38" s="22"/>
      <c r="O38" s="22"/>
      <c r="P38" s="22"/>
    </row>
    <row r="39" spans="1:16" ht="39" customHeight="1" x14ac:dyDescent="0.15">
      <c r="A39" s="22"/>
      <c r="B39" s="35"/>
      <c r="C39" s="1145" t="s">
        <v>574</v>
      </c>
      <c r="D39" s="1146"/>
      <c r="E39" s="1147"/>
      <c r="F39" s="36">
        <v>0.05</v>
      </c>
      <c r="G39" s="37">
        <v>0.05</v>
      </c>
      <c r="H39" s="37">
        <v>0.04</v>
      </c>
      <c r="I39" s="37">
        <v>0.04</v>
      </c>
      <c r="J39" s="38">
        <v>0.04</v>
      </c>
      <c r="K39" s="22"/>
      <c r="L39" s="22"/>
      <c r="M39" s="22"/>
      <c r="N39" s="22"/>
      <c r="O39" s="22"/>
      <c r="P39" s="22"/>
    </row>
    <row r="40" spans="1:16" ht="39" customHeight="1" x14ac:dyDescent="0.15">
      <c r="A40" s="22"/>
      <c r="B40" s="35"/>
      <c r="C40" s="1145" t="s">
        <v>575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577</v>
      </c>
      <c r="D43" s="1149"/>
      <c r="E43" s="1150"/>
      <c r="F43" s="41">
        <v>0.03</v>
      </c>
      <c r="G43" s="42">
        <v>0.14000000000000001</v>
      </c>
      <c r="H43" s="42">
        <v>0</v>
      </c>
      <c r="I43" s="42">
        <v>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GYogbS7W5iOZyrn7qDtFaYtKjjBK35tEMxnZJmPpu+dMxmzdKKeuSciTNaqreLa6OmLPY2K3YzGEFHBQhX+Wg==" saltValue="wNrc00nyFhvPFDwNurhC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9"/>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1985</v>
      </c>
      <c r="L45" s="60">
        <v>1875</v>
      </c>
      <c r="M45" s="60">
        <v>1860</v>
      </c>
      <c r="N45" s="60">
        <v>1875</v>
      </c>
      <c r="O45" s="61">
        <v>1893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15">
      <c r="A48" s="48"/>
      <c r="B48" s="1155"/>
      <c r="C48" s="1156"/>
      <c r="D48" s="62"/>
      <c r="E48" s="1161" t="s">
        <v>15</v>
      </c>
      <c r="F48" s="1161"/>
      <c r="G48" s="1161"/>
      <c r="H48" s="1161"/>
      <c r="I48" s="1161"/>
      <c r="J48" s="1162"/>
      <c r="K48" s="63">
        <v>744</v>
      </c>
      <c r="L48" s="64">
        <v>710</v>
      </c>
      <c r="M48" s="64">
        <v>643</v>
      </c>
      <c r="N48" s="64">
        <v>693</v>
      </c>
      <c r="O48" s="65">
        <v>666</v>
      </c>
      <c r="P48" s="48"/>
      <c r="Q48" s="48"/>
      <c r="R48" s="48"/>
      <c r="S48" s="48"/>
      <c r="T48" s="48"/>
      <c r="U48" s="48"/>
    </row>
    <row r="49" spans="1:21" ht="30.75" customHeight="1" x14ac:dyDescent="0.15">
      <c r="A49" s="48"/>
      <c r="B49" s="1155"/>
      <c r="C49" s="1156"/>
      <c r="D49" s="62"/>
      <c r="E49" s="1161" t="s">
        <v>16</v>
      </c>
      <c r="F49" s="1161"/>
      <c r="G49" s="1161"/>
      <c r="H49" s="1161"/>
      <c r="I49" s="1161"/>
      <c r="J49" s="1162"/>
      <c r="K49" s="63">
        <v>62</v>
      </c>
      <c r="L49" s="64">
        <v>75</v>
      </c>
      <c r="M49" s="64">
        <v>95</v>
      </c>
      <c r="N49" s="64">
        <v>92</v>
      </c>
      <c r="O49" s="65">
        <v>102</v>
      </c>
      <c r="P49" s="48"/>
      <c r="Q49" s="48"/>
      <c r="R49" s="48"/>
      <c r="S49" s="48"/>
      <c r="T49" s="48"/>
      <c r="U49" s="48"/>
    </row>
    <row r="50" spans="1:21" ht="30.75" customHeight="1" x14ac:dyDescent="0.15">
      <c r="A50" s="48"/>
      <c r="B50" s="1155"/>
      <c r="C50" s="1156"/>
      <c r="D50" s="62"/>
      <c r="E50" s="1161" t="s">
        <v>17</v>
      </c>
      <c r="F50" s="1161"/>
      <c r="G50" s="1161"/>
      <c r="H50" s="1161"/>
      <c r="I50" s="1161"/>
      <c r="J50" s="1162"/>
      <c r="K50" s="63">
        <v>44</v>
      </c>
      <c r="L50" s="64">
        <v>41</v>
      </c>
      <c r="M50" s="64">
        <v>11</v>
      </c>
      <c r="N50" s="64">
        <v>8</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2589</v>
      </c>
      <c r="L52" s="64">
        <v>2323</v>
      </c>
      <c r="M52" s="64">
        <v>2285</v>
      </c>
      <c r="N52" s="64">
        <v>2275</v>
      </c>
      <c r="O52" s="65">
        <v>2278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246</v>
      </c>
      <c r="L53" s="69">
        <v>378</v>
      </c>
      <c r="M53" s="69">
        <v>324</v>
      </c>
      <c r="N53" s="69">
        <v>393</v>
      </c>
      <c r="O53" s="70">
        <v>383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584</v>
      </c>
      <c r="L58" s="84" t="s">
        <v>584</v>
      </c>
      <c r="M58" s="84" t="s">
        <v>584</v>
      </c>
      <c r="N58" s="84" t="s">
        <v>584</v>
      </c>
      <c r="O58" s="85" t="s">
        <v>584</v>
      </c>
    </row>
    <row r="59" spans="1:21" ht="31.5" customHeight="1" x14ac:dyDescent="0.15">
      <c r="B59" s="1171"/>
      <c r="C59" s="1172"/>
      <c r="D59" s="1178" t="s">
        <v>28</v>
      </c>
      <c r="E59" s="1179"/>
      <c r="F59" s="1179"/>
      <c r="G59" s="1179"/>
      <c r="H59" s="1179"/>
      <c r="I59" s="1179"/>
      <c r="J59" s="1180"/>
      <c r="K59" s="86" t="s">
        <v>584</v>
      </c>
      <c r="L59" s="87" t="s">
        <v>584</v>
      </c>
      <c r="M59" s="87" t="s">
        <v>584</v>
      </c>
      <c r="N59" s="87" t="s">
        <v>584</v>
      </c>
      <c r="O59" s="88" t="s">
        <v>584</v>
      </c>
    </row>
    <row r="60" spans="1:21" ht="31.5" customHeight="1" thickBot="1" x14ac:dyDescent="0.2">
      <c r="B60" s="1173"/>
      <c r="C60" s="1174"/>
      <c r="D60" s="1181" t="s">
        <v>29</v>
      </c>
      <c r="E60" s="1182"/>
      <c r="F60" s="1182"/>
      <c r="G60" s="1182"/>
      <c r="H60" s="1182"/>
      <c r="I60" s="1182"/>
      <c r="J60" s="1183"/>
      <c r="K60" s="89" t="s">
        <v>584</v>
      </c>
      <c r="L60" s="90" t="s">
        <v>584</v>
      </c>
      <c r="M60" s="90" t="s">
        <v>584</v>
      </c>
      <c r="N60" s="90" t="s">
        <v>584</v>
      </c>
      <c r="O60" s="91" t="s">
        <v>584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row r="69" s="49" customFormat="1" ht="12.6" hidden="1" customHeight="1" x14ac:dyDescent="0.15"/>
  </sheetData>
  <sheetProtection algorithmName="SHA-512" hashValue="b0R9dkDKklLNXsPI/NIT3qyTq2usJLREl6lgz2Nziz3wjDIRjccSaSvItWllc4izDKGnBNurfK4ly3+DHZyKHg==" saltValue="L11/i/ZGpPfAUPT5Jy6mj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84" t="s">
        <v>32</v>
      </c>
      <c r="C41" s="1185"/>
      <c r="D41" s="105"/>
      <c r="E41" s="1190" t="s">
        <v>33</v>
      </c>
      <c r="F41" s="1190"/>
      <c r="G41" s="1190"/>
      <c r="H41" s="1191"/>
      <c r="I41" s="355">
        <v>22736</v>
      </c>
      <c r="J41" s="356">
        <v>22467</v>
      </c>
      <c r="K41" s="356">
        <v>21901</v>
      </c>
      <c r="L41" s="356">
        <v>21087</v>
      </c>
      <c r="M41" s="357">
        <v>19786</v>
      </c>
    </row>
    <row r="42" spans="2:13" ht="27.75" customHeight="1" x14ac:dyDescent="0.15">
      <c r="B42" s="1186"/>
      <c r="C42" s="1187"/>
      <c r="D42" s="106"/>
      <c r="E42" s="1192" t="s">
        <v>34</v>
      </c>
      <c r="F42" s="1192"/>
      <c r="G42" s="1192"/>
      <c r="H42" s="1193"/>
      <c r="I42" s="358">
        <v>86</v>
      </c>
      <c r="J42" s="359">
        <v>42</v>
      </c>
      <c r="K42" s="359">
        <v>11</v>
      </c>
      <c r="L42" s="359" t="s">
        <v>520</v>
      </c>
      <c r="M42" s="360" t="s">
        <v>520</v>
      </c>
    </row>
    <row r="43" spans="2:13" ht="27.75" customHeight="1" x14ac:dyDescent="0.15">
      <c r="B43" s="1186"/>
      <c r="C43" s="1187"/>
      <c r="D43" s="106"/>
      <c r="E43" s="1192" t="s">
        <v>35</v>
      </c>
      <c r="F43" s="1192"/>
      <c r="G43" s="1192"/>
      <c r="H43" s="1193"/>
      <c r="I43" s="358">
        <v>7306</v>
      </c>
      <c r="J43" s="359">
        <v>6825</v>
      </c>
      <c r="K43" s="359">
        <v>6146</v>
      </c>
      <c r="L43" s="359">
        <v>5438</v>
      </c>
      <c r="M43" s="360">
        <v>4674</v>
      </c>
    </row>
    <row r="44" spans="2:13" ht="27.75" customHeight="1" x14ac:dyDescent="0.15">
      <c r="B44" s="1186"/>
      <c r="C44" s="1187"/>
      <c r="D44" s="106"/>
      <c r="E44" s="1192" t="s">
        <v>36</v>
      </c>
      <c r="F44" s="1192"/>
      <c r="G44" s="1192"/>
      <c r="H44" s="1193"/>
      <c r="I44" s="358">
        <v>628</v>
      </c>
      <c r="J44" s="359">
        <v>807</v>
      </c>
      <c r="K44" s="359">
        <v>737</v>
      </c>
      <c r="L44" s="359">
        <v>821</v>
      </c>
      <c r="M44" s="360">
        <v>806</v>
      </c>
    </row>
    <row r="45" spans="2:13" ht="27.75" customHeight="1" x14ac:dyDescent="0.15">
      <c r="B45" s="1186"/>
      <c r="C45" s="1187"/>
      <c r="D45" s="106"/>
      <c r="E45" s="1192" t="s">
        <v>37</v>
      </c>
      <c r="F45" s="1192"/>
      <c r="G45" s="1192"/>
      <c r="H45" s="1193"/>
      <c r="I45" s="358">
        <v>3231</v>
      </c>
      <c r="J45" s="359">
        <v>3095</v>
      </c>
      <c r="K45" s="359">
        <v>2779</v>
      </c>
      <c r="L45" s="359">
        <v>2579</v>
      </c>
      <c r="M45" s="360">
        <v>2416</v>
      </c>
    </row>
    <row r="46" spans="2:13" ht="27.75" customHeight="1" x14ac:dyDescent="0.15">
      <c r="B46" s="1186"/>
      <c r="C46" s="1187"/>
      <c r="D46" s="107"/>
      <c r="E46" s="1192" t="s">
        <v>38</v>
      </c>
      <c r="F46" s="1192"/>
      <c r="G46" s="1192"/>
      <c r="H46" s="1193"/>
      <c r="I46" s="358">
        <v>2942</v>
      </c>
      <c r="J46" s="359">
        <v>3643</v>
      </c>
      <c r="K46" s="359">
        <v>3799</v>
      </c>
      <c r="L46" s="359">
        <v>1748</v>
      </c>
      <c r="M46" s="360">
        <v>750</v>
      </c>
    </row>
    <row r="47" spans="2:13" ht="27.75" customHeight="1" x14ac:dyDescent="0.15">
      <c r="B47" s="1186"/>
      <c r="C47" s="1187"/>
      <c r="D47" s="108"/>
      <c r="E47" s="1194" t="s">
        <v>39</v>
      </c>
      <c r="F47" s="1195"/>
      <c r="G47" s="1195"/>
      <c r="H47" s="1196"/>
      <c r="I47" s="358" t="s">
        <v>520</v>
      </c>
      <c r="J47" s="359" t="s">
        <v>520</v>
      </c>
      <c r="K47" s="359" t="s">
        <v>520</v>
      </c>
      <c r="L47" s="359" t="s">
        <v>520</v>
      </c>
      <c r="M47" s="360" t="s">
        <v>520</v>
      </c>
    </row>
    <row r="48" spans="2:13" ht="27.75" customHeight="1" x14ac:dyDescent="0.15">
      <c r="B48" s="1186"/>
      <c r="C48" s="1187"/>
      <c r="D48" s="106"/>
      <c r="E48" s="1192" t="s">
        <v>40</v>
      </c>
      <c r="F48" s="1192"/>
      <c r="G48" s="1192"/>
      <c r="H48" s="1193"/>
      <c r="I48" s="358" t="s">
        <v>520</v>
      </c>
      <c r="J48" s="359" t="s">
        <v>520</v>
      </c>
      <c r="K48" s="359" t="s">
        <v>520</v>
      </c>
      <c r="L48" s="359" t="s">
        <v>520</v>
      </c>
      <c r="M48" s="360" t="s">
        <v>520</v>
      </c>
    </row>
    <row r="49" spans="2:13" ht="27.75" customHeight="1" x14ac:dyDescent="0.15">
      <c r="B49" s="1188"/>
      <c r="C49" s="1189"/>
      <c r="D49" s="106"/>
      <c r="E49" s="1192" t="s">
        <v>41</v>
      </c>
      <c r="F49" s="1192"/>
      <c r="G49" s="1192"/>
      <c r="H49" s="1193"/>
      <c r="I49" s="358" t="s">
        <v>520</v>
      </c>
      <c r="J49" s="359" t="s">
        <v>520</v>
      </c>
      <c r="K49" s="359" t="s">
        <v>520</v>
      </c>
      <c r="L49" s="359" t="s">
        <v>520</v>
      </c>
      <c r="M49" s="360" t="s">
        <v>520</v>
      </c>
    </row>
    <row r="50" spans="2:13" ht="27.75" customHeight="1" x14ac:dyDescent="0.15">
      <c r="B50" s="1197" t="s">
        <v>42</v>
      </c>
      <c r="C50" s="1198"/>
      <c r="D50" s="109"/>
      <c r="E50" s="1192" t="s">
        <v>43</v>
      </c>
      <c r="F50" s="1192"/>
      <c r="G50" s="1192"/>
      <c r="H50" s="1193"/>
      <c r="I50" s="358">
        <v>2868</v>
      </c>
      <c r="J50" s="359">
        <v>3495</v>
      </c>
      <c r="K50" s="359">
        <v>4250</v>
      </c>
      <c r="L50" s="359">
        <v>4902</v>
      </c>
      <c r="M50" s="360">
        <v>5482</v>
      </c>
    </row>
    <row r="51" spans="2:13" ht="27.75" customHeight="1" x14ac:dyDescent="0.15">
      <c r="B51" s="1186"/>
      <c r="C51" s="1187"/>
      <c r="D51" s="106"/>
      <c r="E51" s="1192" t="s">
        <v>44</v>
      </c>
      <c r="F51" s="1192"/>
      <c r="G51" s="1192"/>
      <c r="H51" s="1193"/>
      <c r="I51" s="358">
        <v>5490</v>
      </c>
      <c r="J51" s="359">
        <v>5145</v>
      </c>
      <c r="K51" s="359">
        <v>4771</v>
      </c>
      <c r="L51" s="359">
        <v>4277</v>
      </c>
      <c r="M51" s="360">
        <v>3783</v>
      </c>
    </row>
    <row r="52" spans="2:13" ht="27.75" customHeight="1" x14ac:dyDescent="0.15">
      <c r="B52" s="1188"/>
      <c r="C52" s="1189"/>
      <c r="D52" s="106"/>
      <c r="E52" s="1192" t="s">
        <v>45</v>
      </c>
      <c r="F52" s="1192"/>
      <c r="G52" s="1192"/>
      <c r="H52" s="1193"/>
      <c r="I52" s="358">
        <v>19742</v>
      </c>
      <c r="J52" s="359">
        <v>19453</v>
      </c>
      <c r="K52" s="359">
        <v>19101</v>
      </c>
      <c r="L52" s="359">
        <v>18535</v>
      </c>
      <c r="M52" s="360">
        <v>17642</v>
      </c>
    </row>
    <row r="53" spans="2:13" ht="27.75" customHeight="1" thickBot="1" x14ac:dyDescent="0.2">
      <c r="B53" s="1199" t="s">
        <v>46</v>
      </c>
      <c r="C53" s="1200"/>
      <c r="D53" s="110"/>
      <c r="E53" s="1201" t="s">
        <v>47</v>
      </c>
      <c r="F53" s="1201"/>
      <c r="G53" s="1201"/>
      <c r="H53" s="1202"/>
      <c r="I53" s="361">
        <v>8830</v>
      </c>
      <c r="J53" s="362">
        <v>8786</v>
      </c>
      <c r="K53" s="362">
        <v>7251</v>
      </c>
      <c r="L53" s="362">
        <v>3959</v>
      </c>
      <c r="M53" s="363">
        <v>1525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jnsSfUUHPxLFlEeudJM+pYlggITYl9zyRsK2HXvEMrUEcwoJK7PrB32jr1rzTf5AQdf+NAfKIkOH/XCsza/gQ==" saltValue="hfX/nQpNTPfWTXIcQ+Rc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1504</v>
      </c>
      <c r="G55" s="122">
        <v>1922</v>
      </c>
      <c r="H55" s="123">
        <v>2517</v>
      </c>
    </row>
    <row r="56" spans="2:8" ht="52.5" customHeight="1" x14ac:dyDescent="0.15">
      <c r="B56" s="124"/>
      <c r="C56" s="1213" t="s">
        <v>51</v>
      </c>
      <c r="D56" s="1213"/>
      <c r="E56" s="1214"/>
      <c r="F56" s="125">
        <v>0</v>
      </c>
      <c r="G56" s="125">
        <v>0</v>
      </c>
      <c r="H56" s="126">
        <v>0</v>
      </c>
    </row>
    <row r="57" spans="2:8" ht="53.25" customHeight="1" x14ac:dyDescent="0.15">
      <c r="B57" s="124"/>
      <c r="C57" s="1215" t="s">
        <v>52</v>
      </c>
      <c r="D57" s="1215"/>
      <c r="E57" s="1216"/>
      <c r="F57" s="127">
        <v>4171</v>
      </c>
      <c r="G57" s="127">
        <v>4261</v>
      </c>
      <c r="H57" s="128">
        <v>4102</v>
      </c>
    </row>
    <row r="58" spans="2:8" ht="45.75" customHeight="1" x14ac:dyDescent="0.15">
      <c r="B58" s="129"/>
      <c r="C58" s="1203" t="s">
        <v>599</v>
      </c>
      <c r="D58" s="1204"/>
      <c r="E58" s="1205"/>
      <c r="F58" s="130">
        <v>3540</v>
      </c>
      <c r="G58" s="130">
        <v>3624</v>
      </c>
      <c r="H58" s="131">
        <v>3459</v>
      </c>
    </row>
    <row r="59" spans="2:8" ht="45.75" customHeight="1" x14ac:dyDescent="0.15">
      <c r="B59" s="129"/>
      <c r="C59" s="1203" t="s">
        <v>600</v>
      </c>
      <c r="D59" s="1204"/>
      <c r="E59" s="1205"/>
      <c r="F59" s="130">
        <v>334</v>
      </c>
      <c r="G59" s="130">
        <v>331</v>
      </c>
      <c r="H59" s="131">
        <v>327</v>
      </c>
    </row>
    <row r="60" spans="2:8" ht="45.75" customHeight="1" x14ac:dyDescent="0.15">
      <c r="B60" s="129"/>
      <c r="C60" s="1203" t="s">
        <v>601</v>
      </c>
      <c r="D60" s="1204"/>
      <c r="E60" s="1205"/>
      <c r="F60" s="130">
        <v>192</v>
      </c>
      <c r="G60" s="130">
        <v>193</v>
      </c>
      <c r="H60" s="131">
        <v>195</v>
      </c>
    </row>
    <row r="61" spans="2:8" ht="45.75" customHeight="1" x14ac:dyDescent="0.15">
      <c r="B61" s="129"/>
      <c r="C61" s="1203" t="s">
        <v>602</v>
      </c>
      <c r="D61" s="1204"/>
      <c r="E61" s="1205"/>
      <c r="F61" s="130">
        <v>87</v>
      </c>
      <c r="G61" s="130">
        <v>87</v>
      </c>
      <c r="H61" s="131">
        <v>87</v>
      </c>
    </row>
    <row r="62" spans="2:8" ht="45.75" customHeight="1" thickBot="1" x14ac:dyDescent="0.2">
      <c r="B62" s="132"/>
      <c r="C62" s="1206" t="s">
        <v>603</v>
      </c>
      <c r="D62" s="1207"/>
      <c r="E62" s="1208"/>
      <c r="F62" s="133">
        <v>13</v>
      </c>
      <c r="G62" s="133">
        <v>21</v>
      </c>
      <c r="H62" s="134">
        <v>28</v>
      </c>
    </row>
    <row r="63" spans="2:8" ht="52.5" customHeight="1" thickBot="1" x14ac:dyDescent="0.2">
      <c r="B63" s="135"/>
      <c r="C63" s="1209" t="s">
        <v>53</v>
      </c>
      <c r="D63" s="1209"/>
      <c r="E63" s="1210"/>
      <c r="F63" s="136">
        <v>5676</v>
      </c>
      <c r="G63" s="136">
        <v>6184</v>
      </c>
      <c r="H63" s="137">
        <v>6619</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Xxrxf59bfF5FhjLhnbhWhiXX91NXeyD1OLB9wFGKFY/7dl8sLE3z4LkDJGA4zXpVeZYfe3NbXa01gVjknumKtw==" saltValue="0Vz0CZnmvP9Wwdt5o1YY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18543</v>
      </c>
      <c r="E3" s="156"/>
      <c r="F3" s="157">
        <v>69185</v>
      </c>
      <c r="G3" s="158"/>
      <c r="H3" s="159"/>
    </row>
    <row r="4" spans="1:8" x14ac:dyDescent="0.15">
      <c r="A4" s="160"/>
      <c r="B4" s="161"/>
      <c r="C4" s="162"/>
      <c r="D4" s="163">
        <v>7818</v>
      </c>
      <c r="E4" s="164"/>
      <c r="F4" s="165">
        <v>38519</v>
      </c>
      <c r="G4" s="166"/>
      <c r="H4" s="167"/>
    </row>
    <row r="5" spans="1:8" x14ac:dyDescent="0.15">
      <c r="A5" s="148" t="s">
        <v>553</v>
      </c>
      <c r="B5" s="153"/>
      <c r="C5" s="154"/>
      <c r="D5" s="155">
        <v>15060</v>
      </c>
      <c r="E5" s="156"/>
      <c r="F5" s="157">
        <v>70166</v>
      </c>
      <c r="G5" s="158"/>
      <c r="H5" s="159"/>
    </row>
    <row r="6" spans="1:8" x14ac:dyDescent="0.15">
      <c r="A6" s="160"/>
      <c r="B6" s="161"/>
      <c r="C6" s="162"/>
      <c r="D6" s="163">
        <v>8111</v>
      </c>
      <c r="E6" s="164"/>
      <c r="F6" s="165">
        <v>36115</v>
      </c>
      <c r="G6" s="166"/>
      <c r="H6" s="167"/>
    </row>
    <row r="7" spans="1:8" x14ac:dyDescent="0.15">
      <c r="A7" s="148" t="s">
        <v>554</v>
      </c>
      <c r="B7" s="153"/>
      <c r="C7" s="154"/>
      <c r="D7" s="155">
        <v>13750</v>
      </c>
      <c r="E7" s="156"/>
      <c r="F7" s="157">
        <v>70329</v>
      </c>
      <c r="G7" s="158"/>
      <c r="H7" s="159"/>
    </row>
    <row r="8" spans="1:8" x14ac:dyDescent="0.15">
      <c r="A8" s="160"/>
      <c r="B8" s="161"/>
      <c r="C8" s="162"/>
      <c r="D8" s="163">
        <v>7258</v>
      </c>
      <c r="E8" s="164"/>
      <c r="F8" s="165">
        <v>39403</v>
      </c>
      <c r="G8" s="166"/>
      <c r="H8" s="167"/>
    </row>
    <row r="9" spans="1:8" x14ac:dyDescent="0.15">
      <c r="A9" s="148" t="s">
        <v>555</v>
      </c>
      <c r="B9" s="153"/>
      <c r="C9" s="154"/>
      <c r="D9" s="155">
        <v>15323</v>
      </c>
      <c r="E9" s="156"/>
      <c r="F9" s="157">
        <v>45945</v>
      </c>
      <c r="G9" s="158"/>
      <c r="H9" s="159"/>
    </row>
    <row r="10" spans="1:8" x14ac:dyDescent="0.15">
      <c r="A10" s="160"/>
      <c r="B10" s="161"/>
      <c r="C10" s="162"/>
      <c r="D10" s="163">
        <v>7006</v>
      </c>
      <c r="E10" s="164"/>
      <c r="F10" s="165">
        <v>25180</v>
      </c>
      <c r="G10" s="166"/>
      <c r="H10" s="167"/>
    </row>
    <row r="11" spans="1:8" x14ac:dyDescent="0.15">
      <c r="A11" s="148" t="s">
        <v>556</v>
      </c>
      <c r="B11" s="153"/>
      <c r="C11" s="154"/>
      <c r="D11" s="155">
        <v>10061</v>
      </c>
      <c r="E11" s="156"/>
      <c r="F11" s="157">
        <v>44475</v>
      </c>
      <c r="G11" s="158"/>
      <c r="H11" s="159"/>
    </row>
    <row r="12" spans="1:8" x14ac:dyDescent="0.15">
      <c r="A12" s="160"/>
      <c r="B12" s="161"/>
      <c r="C12" s="168"/>
      <c r="D12" s="163">
        <v>6128</v>
      </c>
      <c r="E12" s="164"/>
      <c r="F12" s="165">
        <v>24780</v>
      </c>
      <c r="G12" s="166"/>
      <c r="H12" s="167"/>
    </row>
    <row r="13" spans="1:8" x14ac:dyDescent="0.15">
      <c r="A13" s="148"/>
      <c r="B13" s="153"/>
      <c r="C13" s="169"/>
      <c r="D13" s="170">
        <v>14547</v>
      </c>
      <c r="E13" s="171"/>
      <c r="F13" s="172">
        <v>60020</v>
      </c>
      <c r="G13" s="173"/>
      <c r="H13" s="159"/>
    </row>
    <row r="14" spans="1:8" x14ac:dyDescent="0.15">
      <c r="A14" s="160"/>
      <c r="B14" s="161"/>
      <c r="C14" s="162"/>
      <c r="D14" s="163">
        <v>7264</v>
      </c>
      <c r="E14" s="164"/>
      <c r="F14" s="165">
        <v>32799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3.49</v>
      </c>
      <c r="C19" s="174">
        <f>ROUND(VALUE(SUBSTITUTE(実質収支比率等に係る経年分析!G$48,"▲","-")),2)</f>
        <v>2.61</v>
      </c>
      <c r="D19" s="174">
        <f>ROUND(VALUE(SUBSTITUTE(実質収支比率等に係る経年分析!H$48,"▲","-")),2)</f>
        <v>6.02</v>
      </c>
      <c r="E19" s="174">
        <f>ROUND(VALUE(SUBSTITUTE(実質収支比率等に係る経年分析!I$48,"▲","-")),2)</f>
        <v>9.3000000000000007</v>
      </c>
      <c r="F19" s="174">
        <f>ROUND(VALUE(SUBSTITUTE(実質収支比率等に係る経年分析!J$48,"▲","-")),2)</f>
        <v>7.58</v>
      </c>
    </row>
    <row r="20" spans="1:11" x14ac:dyDescent="0.15">
      <c r="A20" s="174" t="s">
        <v>57</v>
      </c>
      <c r="B20" s="174">
        <f>ROUND(VALUE(SUBSTITUTE(実質収支比率等に係る経年分析!F$47,"▲","-")),2)</f>
        <v>10.94</v>
      </c>
      <c r="C20" s="174">
        <f>ROUND(VALUE(SUBSTITUTE(実質収支比率等に係る経年分析!G$47,"▲","-")),2)</f>
        <v>11.05</v>
      </c>
      <c r="D20" s="174">
        <f>ROUND(VALUE(SUBSTITUTE(実質収支比率等に係る経年分析!H$47,"▲","-")),2)</f>
        <v>11.6</v>
      </c>
      <c r="E20" s="174">
        <f>ROUND(VALUE(SUBSTITUTE(実質収支比率等に係る経年分析!I$47,"▲","-")),2)</f>
        <v>14.08</v>
      </c>
      <c r="F20" s="174">
        <f>ROUND(VALUE(SUBSTITUTE(実質収支比率等に係る経年分析!J$47,"▲","-")),2)</f>
        <v>18.88</v>
      </c>
    </row>
    <row r="21" spans="1:11" x14ac:dyDescent="0.15">
      <c r="A21" s="174" t="s">
        <v>58</v>
      </c>
      <c r="B21" s="174">
        <f>IF(ISNUMBER(VALUE(SUBSTITUTE(実質収支比率等に係る経年分析!F$49,"▲","-"))),ROUND(VALUE(SUBSTITUTE(実質収支比率等に係る経年分析!F$49,"▲","-")),2),NA())</f>
        <v>-1.1499999999999999</v>
      </c>
      <c r="C21" s="174">
        <f>IF(ISNUMBER(VALUE(SUBSTITUTE(実質収支比率等に係る経年分析!G$49,"▲","-"))),ROUND(VALUE(SUBSTITUTE(実質収支比率等に係る経年分析!G$49,"▲","-")),2),NA())</f>
        <v>-2.34</v>
      </c>
      <c r="D21" s="174">
        <f>IF(ISNUMBER(VALUE(SUBSTITUTE(実質収支比率等に係る経年分析!H$49,"▲","-"))),ROUND(VALUE(SUBSTITUTE(実質収支比率等に係る経年分析!H$49,"▲","-")),2),NA())</f>
        <v>3.15</v>
      </c>
      <c r="E21" s="174">
        <f>IF(ISNUMBER(VALUE(SUBSTITUTE(実質収支比率等に係る経年分析!I$49,"▲","-"))),ROUND(VALUE(SUBSTITUTE(実質収支比率等に係る経年分析!I$49,"▲","-")),2),NA())</f>
        <v>3.71</v>
      </c>
      <c r="F21" s="174">
        <f>IF(ISNUMBER(VALUE(SUBSTITUTE(実質収支比率等に係る経年分析!J$49,"▲","-"))),ROUND(VALUE(SUBSTITUTE(実質収支比率等に係る経年分析!J$49,"▲","-")),2),NA())</f>
        <v>-2.2799999999999998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東金市病院事業特別会計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東金市後期高齢者医療特別会計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東金市介護保険事業特別会計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東金市下水道事業会計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0.84</v>
      </c>
    </row>
    <row r="34" spans="1:16" x14ac:dyDescent="0.15">
      <c r="A34" s="175" t="str">
        <f>IF(連結実質赤字比率に係る赤字・黒字の構成分析!C$36="",NA(),連結実質赤字比率に係る赤字・黒字の構成分析!C$36)</f>
        <v>東金市国民健康保険事業特別会計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1.1100000000000001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9.2899999999999991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7.57</v>
      </c>
    </row>
    <row r="36" spans="1:16" x14ac:dyDescent="0.15">
      <c r="A36" s="175" t="str">
        <f>IF(連結実質赤字比率に係る赤字・黒字の構成分析!C$34="",NA(),連結実質赤字比率に係る赤字・黒字の構成分析!C$34)</f>
        <v>東金市ガス事業会計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2589</v>
      </c>
      <c r="E42" s="176"/>
      <c r="F42" s="176"/>
      <c r="G42" s="176">
        <f>'実質公債費比率（分子）の構造'!L$52</f>
        <v>2323</v>
      </c>
      <c r="H42" s="176"/>
      <c r="I42" s="176"/>
      <c r="J42" s="176">
        <f>'実質公債費比率（分子）の構造'!M$52</f>
        <v>2285</v>
      </c>
      <c r="K42" s="176"/>
      <c r="L42" s="176"/>
      <c r="M42" s="176">
        <f>'実質公債費比率（分子）の構造'!N$52</f>
        <v>2275</v>
      </c>
      <c r="N42" s="176"/>
      <c r="O42" s="176"/>
      <c r="P42" s="176">
        <f>'実質公債費比率（分子）の構造'!O$52</f>
        <v>2278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44</v>
      </c>
      <c r="C44" s="176"/>
      <c r="D44" s="176"/>
      <c r="E44" s="176">
        <f>'実質公債費比率（分子）の構造'!L$50</f>
        <v>41</v>
      </c>
      <c r="F44" s="176"/>
      <c r="G44" s="176"/>
      <c r="H44" s="176">
        <f>'実質公債費比率（分子）の構造'!M$50</f>
        <v>11</v>
      </c>
      <c r="I44" s="176"/>
      <c r="J44" s="176"/>
      <c r="K44" s="176">
        <f>'実質公債費比率（分子）の構造'!N$50</f>
        <v>8</v>
      </c>
      <c r="L44" s="176"/>
      <c r="M44" s="176"/>
      <c r="N44" s="176">
        <f>'実質公債費比率（分子）の構造'!O$50</f>
        <v>0</v>
      </c>
      <c r="O44" s="176"/>
      <c r="P44" s="176"/>
    </row>
    <row r="45" spans="1:16" x14ac:dyDescent="0.15">
      <c r="A45" s="176" t="s">
        <v>68</v>
      </c>
      <c r="B45" s="176">
        <f>'実質公債費比率（分子）の構造'!K$49</f>
        <v>62</v>
      </c>
      <c r="C45" s="176"/>
      <c r="D45" s="176"/>
      <c r="E45" s="176">
        <f>'実質公債費比率（分子）の構造'!L$49</f>
        <v>75</v>
      </c>
      <c r="F45" s="176"/>
      <c r="G45" s="176"/>
      <c r="H45" s="176">
        <f>'実質公債費比率（分子）の構造'!M$49</f>
        <v>95</v>
      </c>
      <c r="I45" s="176"/>
      <c r="J45" s="176"/>
      <c r="K45" s="176">
        <f>'実質公債費比率（分子）の構造'!N$49</f>
        <v>92</v>
      </c>
      <c r="L45" s="176"/>
      <c r="M45" s="176"/>
      <c r="N45" s="176">
        <f>'実質公債費比率（分子）の構造'!O$49</f>
        <v>102</v>
      </c>
      <c r="O45" s="176"/>
      <c r="P45" s="176"/>
    </row>
    <row r="46" spans="1:16" x14ac:dyDescent="0.15">
      <c r="A46" s="176" t="s">
        <v>69</v>
      </c>
      <c r="B46" s="176">
        <f>'実質公債費比率（分子）の構造'!K$48</f>
        <v>744</v>
      </c>
      <c r="C46" s="176"/>
      <c r="D46" s="176"/>
      <c r="E46" s="176">
        <f>'実質公債費比率（分子）の構造'!L$48</f>
        <v>710</v>
      </c>
      <c r="F46" s="176"/>
      <c r="G46" s="176"/>
      <c r="H46" s="176">
        <f>'実質公債費比率（分子）の構造'!M$48</f>
        <v>643</v>
      </c>
      <c r="I46" s="176"/>
      <c r="J46" s="176"/>
      <c r="K46" s="176">
        <f>'実質公債費比率（分子）の構造'!N$48</f>
        <v>693</v>
      </c>
      <c r="L46" s="176"/>
      <c r="M46" s="176"/>
      <c r="N46" s="176">
        <f>'実質公債費比率（分子）の構造'!O$48</f>
        <v>666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1985</v>
      </c>
      <c r="C49" s="176"/>
      <c r="D49" s="176"/>
      <c r="E49" s="176">
        <f>'実質公債費比率（分子）の構造'!L$45</f>
        <v>1875</v>
      </c>
      <c r="F49" s="176"/>
      <c r="G49" s="176"/>
      <c r="H49" s="176">
        <f>'実質公債費比率（分子）の構造'!M$45</f>
        <v>1860</v>
      </c>
      <c r="I49" s="176"/>
      <c r="J49" s="176"/>
      <c r="K49" s="176">
        <f>'実質公債費比率（分子）の構造'!N$45</f>
        <v>1875</v>
      </c>
      <c r="L49" s="176"/>
      <c r="M49" s="176"/>
      <c r="N49" s="176">
        <f>'実質公債費比率（分子）の構造'!O$45</f>
        <v>1893</v>
      </c>
      <c r="O49" s="176"/>
      <c r="P49" s="176"/>
    </row>
    <row r="50" spans="1:16" x14ac:dyDescent="0.15">
      <c r="A50" s="176" t="s">
        <v>73</v>
      </c>
      <c r="B50" s="176" t="e">
        <f>NA()</f>
        <v>#N/A</v>
      </c>
      <c r="C50" s="176">
        <f>IF(ISNUMBER('実質公債費比率（分子）の構造'!K$53),'実質公債費比率（分子）の構造'!K$53,NA())</f>
        <v>246</v>
      </c>
      <c r="D50" s="176" t="e">
        <f>NA()</f>
        <v>#N/A</v>
      </c>
      <c r="E50" s="176" t="e">
        <f>NA()</f>
        <v>#N/A</v>
      </c>
      <c r="F50" s="176">
        <f>IF(ISNUMBER('実質公債費比率（分子）の構造'!L$53),'実質公債費比率（分子）の構造'!L$53,NA())</f>
        <v>378</v>
      </c>
      <c r="G50" s="176" t="e">
        <f>NA()</f>
        <v>#N/A</v>
      </c>
      <c r="H50" s="176" t="e">
        <f>NA()</f>
        <v>#N/A</v>
      </c>
      <c r="I50" s="176">
        <f>IF(ISNUMBER('実質公債費比率（分子）の構造'!M$53),'実質公債費比率（分子）の構造'!M$53,NA())</f>
        <v>324</v>
      </c>
      <c r="J50" s="176" t="e">
        <f>NA()</f>
        <v>#N/A</v>
      </c>
      <c r="K50" s="176" t="e">
        <f>NA()</f>
        <v>#N/A</v>
      </c>
      <c r="L50" s="176">
        <f>IF(ISNUMBER('実質公債費比率（分子）の構造'!N$53),'実質公債費比率（分子）の構造'!N$53,NA())</f>
        <v>393</v>
      </c>
      <c r="M50" s="176" t="e">
        <f>NA()</f>
        <v>#N/A</v>
      </c>
      <c r="N50" s="176" t="e">
        <f>NA()</f>
        <v>#N/A</v>
      </c>
      <c r="O50" s="176">
        <f>IF(ISNUMBER('実質公債費比率（分子）の構造'!O$53),'実質公債費比率（分子）の構造'!O$53,NA())</f>
        <v>383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19742</v>
      </c>
      <c r="E56" s="175"/>
      <c r="F56" s="175"/>
      <c r="G56" s="175">
        <f>'将来負担比率（分子）の構造'!J$52</f>
        <v>19453</v>
      </c>
      <c r="H56" s="175"/>
      <c r="I56" s="175"/>
      <c r="J56" s="175">
        <f>'将来負担比率（分子）の構造'!K$52</f>
        <v>19101</v>
      </c>
      <c r="K56" s="175"/>
      <c r="L56" s="175"/>
      <c r="M56" s="175">
        <f>'将来負担比率（分子）の構造'!L$52</f>
        <v>18535</v>
      </c>
      <c r="N56" s="175"/>
      <c r="O56" s="175"/>
      <c r="P56" s="175">
        <f>'将来負担比率（分子）の構造'!M$52</f>
        <v>17642</v>
      </c>
    </row>
    <row r="57" spans="1:16" x14ac:dyDescent="0.15">
      <c r="A57" s="175" t="s">
        <v>44</v>
      </c>
      <c r="B57" s="175"/>
      <c r="C57" s="175"/>
      <c r="D57" s="175">
        <f>'将来負担比率（分子）の構造'!I$51</f>
        <v>5490</v>
      </c>
      <c r="E57" s="175"/>
      <c r="F57" s="175"/>
      <c r="G57" s="175">
        <f>'将来負担比率（分子）の構造'!J$51</f>
        <v>5145</v>
      </c>
      <c r="H57" s="175"/>
      <c r="I57" s="175"/>
      <c r="J57" s="175">
        <f>'将来負担比率（分子）の構造'!K$51</f>
        <v>4771</v>
      </c>
      <c r="K57" s="175"/>
      <c r="L57" s="175"/>
      <c r="M57" s="175">
        <f>'将来負担比率（分子）の構造'!L$51</f>
        <v>4277</v>
      </c>
      <c r="N57" s="175"/>
      <c r="O57" s="175"/>
      <c r="P57" s="175">
        <f>'将来負担比率（分子）の構造'!M$51</f>
        <v>3783</v>
      </c>
    </row>
    <row r="58" spans="1:16" x14ac:dyDescent="0.15">
      <c r="A58" s="175" t="s">
        <v>43</v>
      </c>
      <c r="B58" s="175"/>
      <c r="C58" s="175"/>
      <c r="D58" s="175">
        <f>'将来負担比率（分子）の構造'!I$50</f>
        <v>2868</v>
      </c>
      <c r="E58" s="175"/>
      <c r="F58" s="175"/>
      <c r="G58" s="175">
        <f>'将来負担比率（分子）の構造'!J$50</f>
        <v>3495</v>
      </c>
      <c r="H58" s="175"/>
      <c r="I58" s="175"/>
      <c r="J58" s="175">
        <f>'将来負担比率（分子）の構造'!K$50</f>
        <v>4250</v>
      </c>
      <c r="K58" s="175"/>
      <c r="L58" s="175"/>
      <c r="M58" s="175">
        <f>'将来負担比率（分子）の構造'!L$50</f>
        <v>4902</v>
      </c>
      <c r="N58" s="175"/>
      <c r="O58" s="175"/>
      <c r="P58" s="175">
        <f>'将来負担比率（分子）の構造'!M$50</f>
        <v>5482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2942</v>
      </c>
      <c r="C61" s="175"/>
      <c r="D61" s="175"/>
      <c r="E61" s="175">
        <f>'将来負担比率（分子）の構造'!J$46</f>
        <v>3643</v>
      </c>
      <c r="F61" s="175"/>
      <c r="G61" s="175"/>
      <c r="H61" s="175">
        <f>'将来負担比率（分子）の構造'!K$46</f>
        <v>3799</v>
      </c>
      <c r="I61" s="175"/>
      <c r="J61" s="175"/>
      <c r="K61" s="175">
        <f>'将来負担比率（分子）の構造'!L$46</f>
        <v>1748</v>
      </c>
      <c r="L61" s="175"/>
      <c r="M61" s="175"/>
      <c r="N61" s="175">
        <f>'将来負担比率（分子）の構造'!M$46</f>
        <v>750</v>
      </c>
      <c r="O61" s="175"/>
      <c r="P61" s="175"/>
    </row>
    <row r="62" spans="1:16" x14ac:dyDescent="0.15">
      <c r="A62" s="175" t="s">
        <v>37</v>
      </c>
      <c r="B62" s="175">
        <f>'将来負担比率（分子）の構造'!I$45</f>
        <v>3231</v>
      </c>
      <c r="C62" s="175"/>
      <c r="D62" s="175"/>
      <c r="E62" s="175">
        <f>'将来負担比率（分子）の構造'!J$45</f>
        <v>3095</v>
      </c>
      <c r="F62" s="175"/>
      <c r="G62" s="175"/>
      <c r="H62" s="175">
        <f>'将来負担比率（分子）の構造'!K$45</f>
        <v>2779</v>
      </c>
      <c r="I62" s="175"/>
      <c r="J62" s="175"/>
      <c r="K62" s="175">
        <f>'将来負担比率（分子）の構造'!L$45</f>
        <v>2579</v>
      </c>
      <c r="L62" s="175"/>
      <c r="M62" s="175"/>
      <c r="N62" s="175">
        <f>'将来負担比率（分子）の構造'!M$45</f>
        <v>2416</v>
      </c>
      <c r="O62" s="175"/>
      <c r="P62" s="175"/>
    </row>
    <row r="63" spans="1:16" x14ac:dyDescent="0.15">
      <c r="A63" s="175" t="s">
        <v>36</v>
      </c>
      <c r="B63" s="175">
        <f>'将来負担比率（分子）の構造'!I$44</f>
        <v>628</v>
      </c>
      <c r="C63" s="175"/>
      <c r="D63" s="175"/>
      <c r="E63" s="175">
        <f>'将来負担比率（分子）の構造'!J$44</f>
        <v>807</v>
      </c>
      <c r="F63" s="175"/>
      <c r="G63" s="175"/>
      <c r="H63" s="175">
        <f>'将来負担比率（分子）の構造'!K$44</f>
        <v>737</v>
      </c>
      <c r="I63" s="175"/>
      <c r="J63" s="175"/>
      <c r="K63" s="175">
        <f>'将来負担比率（分子）の構造'!L$44</f>
        <v>821</v>
      </c>
      <c r="L63" s="175"/>
      <c r="M63" s="175"/>
      <c r="N63" s="175">
        <f>'将来負担比率（分子）の構造'!M$44</f>
        <v>806</v>
      </c>
      <c r="O63" s="175"/>
      <c r="P63" s="175"/>
    </row>
    <row r="64" spans="1:16" x14ac:dyDescent="0.15">
      <c r="A64" s="175" t="s">
        <v>35</v>
      </c>
      <c r="B64" s="175">
        <f>'将来負担比率（分子）の構造'!I$43</f>
        <v>7306</v>
      </c>
      <c r="C64" s="175"/>
      <c r="D64" s="175"/>
      <c r="E64" s="175">
        <f>'将来負担比率（分子）の構造'!J$43</f>
        <v>6825</v>
      </c>
      <c r="F64" s="175"/>
      <c r="G64" s="175"/>
      <c r="H64" s="175">
        <f>'将来負担比率（分子）の構造'!K$43</f>
        <v>6146</v>
      </c>
      <c r="I64" s="175"/>
      <c r="J64" s="175"/>
      <c r="K64" s="175">
        <f>'将来負担比率（分子）の構造'!L$43</f>
        <v>5438</v>
      </c>
      <c r="L64" s="175"/>
      <c r="M64" s="175"/>
      <c r="N64" s="175">
        <f>'将来負担比率（分子）の構造'!M$43</f>
        <v>4674</v>
      </c>
      <c r="O64" s="175"/>
      <c r="P64" s="175"/>
    </row>
    <row r="65" spans="1:16" x14ac:dyDescent="0.15">
      <c r="A65" s="175" t="s">
        <v>34</v>
      </c>
      <c r="B65" s="175">
        <f>'将来負担比率（分子）の構造'!I$42</f>
        <v>86</v>
      </c>
      <c r="C65" s="175"/>
      <c r="D65" s="175"/>
      <c r="E65" s="175">
        <f>'将来負担比率（分子）の構造'!J$42</f>
        <v>42</v>
      </c>
      <c r="F65" s="175"/>
      <c r="G65" s="175"/>
      <c r="H65" s="175">
        <f>'将来負担比率（分子）の構造'!K$42</f>
        <v>11</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22736</v>
      </c>
      <c r="C66" s="175"/>
      <c r="D66" s="175"/>
      <c r="E66" s="175">
        <f>'将来負担比率（分子）の構造'!J$41</f>
        <v>22467</v>
      </c>
      <c r="F66" s="175"/>
      <c r="G66" s="175"/>
      <c r="H66" s="175">
        <f>'将来負担比率（分子）の構造'!K$41</f>
        <v>21901</v>
      </c>
      <c r="I66" s="175"/>
      <c r="J66" s="175"/>
      <c r="K66" s="175">
        <f>'将来負担比率（分子）の構造'!L$41</f>
        <v>21087</v>
      </c>
      <c r="L66" s="175"/>
      <c r="M66" s="175"/>
      <c r="N66" s="175">
        <f>'将来負担比率（分子）の構造'!M$41</f>
        <v>19786</v>
      </c>
      <c r="O66" s="175"/>
      <c r="P66" s="175"/>
    </row>
    <row r="67" spans="1:16" x14ac:dyDescent="0.15">
      <c r="A67" s="175" t="s">
        <v>77</v>
      </c>
      <c r="B67" s="175" t="e">
        <f>NA()</f>
        <v>#N/A</v>
      </c>
      <c r="C67" s="175">
        <f>IF(ISNUMBER('将来負担比率（分子）の構造'!I$53), IF('将来負担比率（分子）の構造'!I$53 &lt; 0, 0, '将来負担比率（分子）の構造'!I$53), NA())</f>
        <v>8830</v>
      </c>
      <c r="D67" s="175" t="e">
        <f>NA()</f>
        <v>#N/A</v>
      </c>
      <c r="E67" s="175" t="e">
        <f>NA()</f>
        <v>#N/A</v>
      </c>
      <c r="F67" s="175">
        <f>IF(ISNUMBER('将来負担比率（分子）の構造'!J$53), IF('将来負担比率（分子）の構造'!J$53 &lt; 0, 0, '将来負担比率（分子）の構造'!J$53), NA())</f>
        <v>8786</v>
      </c>
      <c r="G67" s="175" t="e">
        <f>NA()</f>
        <v>#N/A</v>
      </c>
      <c r="H67" s="175" t="e">
        <f>NA()</f>
        <v>#N/A</v>
      </c>
      <c r="I67" s="175">
        <f>IF(ISNUMBER('将来負担比率（分子）の構造'!K$53), IF('将来負担比率（分子）の構造'!K$53 &lt; 0, 0, '将来負担比率（分子）の構造'!K$53), NA())</f>
        <v>7251</v>
      </c>
      <c r="J67" s="175" t="e">
        <f>NA()</f>
        <v>#N/A</v>
      </c>
      <c r="K67" s="175" t="e">
        <f>NA()</f>
        <v>#N/A</v>
      </c>
      <c r="L67" s="175">
        <f>IF(ISNUMBER('将来負担比率（分子）の構造'!L$53), IF('将来負担比率（分子）の構造'!L$53 &lt; 0, 0, '将来負担比率（分子）の構造'!L$53), NA())</f>
        <v>3959</v>
      </c>
      <c r="M67" s="175" t="e">
        <f>NA()</f>
        <v>#N/A</v>
      </c>
      <c r="N67" s="175" t="e">
        <f>NA()</f>
        <v>#N/A</v>
      </c>
      <c r="O67" s="175">
        <f>IF(ISNUMBER('将来負担比率（分子）の構造'!M$53), IF('将来負担比率（分子）の構造'!M$53 &lt; 0, 0, '将来負担比率（分子）の構造'!M$53), NA())</f>
        <v>1525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1504</v>
      </c>
      <c r="C72" s="179">
        <f>基金残高に係る経年分析!G55</f>
        <v>1922</v>
      </c>
      <c r="D72" s="179">
        <f>基金残高に係る経年分析!H55</f>
        <v>2517</v>
      </c>
    </row>
    <row r="73" spans="1:16" x14ac:dyDescent="0.15">
      <c r="A73" s="178" t="s">
        <v>80</v>
      </c>
      <c r="B73" s="179">
        <f>基金残高に係る経年分析!F56</f>
        <v>0</v>
      </c>
      <c r="C73" s="179">
        <f>基金残高に係る経年分析!G56</f>
        <v>0</v>
      </c>
      <c r="D73" s="179">
        <f>基金残高に係る経年分析!H56</f>
        <v>0</v>
      </c>
    </row>
    <row r="74" spans="1:16" x14ac:dyDescent="0.15">
      <c r="A74" s="178" t="s">
        <v>81</v>
      </c>
      <c r="B74" s="179">
        <f>基金残高に係る経年分析!F57</f>
        <v>4171</v>
      </c>
      <c r="C74" s="179">
        <f>基金残高に係る経年分析!G57</f>
        <v>4261</v>
      </c>
      <c r="D74" s="179">
        <f>基金残高に係る経年分析!H57</f>
        <v>4102</v>
      </c>
    </row>
  </sheetData>
  <sheetProtection algorithmName="SHA-512" hashValue="tAd6pmFjt9cFyk99KsFwS9eWKVYTHrSFizGLBmcOJzonPkvQber7gjLuWQPHe9hX9tsve4uFXGJPTwZMzOnKfA==" saltValue="AwwLXS+bi/1iCWvzEMZw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7669606</v>
      </c>
      <c r="S5" s="613"/>
      <c r="T5" s="613"/>
      <c r="U5" s="613"/>
      <c r="V5" s="613"/>
      <c r="W5" s="613"/>
      <c r="X5" s="613"/>
      <c r="Y5" s="614"/>
      <c r="Z5" s="615">
        <v>33.299999999999997</v>
      </c>
      <c r="AA5" s="615"/>
      <c r="AB5" s="615"/>
      <c r="AC5" s="615"/>
      <c r="AD5" s="616">
        <v>7268725</v>
      </c>
      <c r="AE5" s="616"/>
      <c r="AF5" s="616"/>
      <c r="AG5" s="616"/>
      <c r="AH5" s="616"/>
      <c r="AI5" s="616"/>
      <c r="AJ5" s="616"/>
      <c r="AK5" s="616"/>
      <c r="AL5" s="617">
        <v>54.3</v>
      </c>
      <c r="AM5" s="618"/>
      <c r="AN5" s="618"/>
      <c r="AO5" s="619"/>
      <c r="AP5" s="609" t="s">
        <v>231</v>
      </c>
      <c r="AQ5" s="610"/>
      <c r="AR5" s="610"/>
      <c r="AS5" s="610"/>
      <c r="AT5" s="610"/>
      <c r="AU5" s="610"/>
      <c r="AV5" s="610"/>
      <c r="AW5" s="610"/>
      <c r="AX5" s="610"/>
      <c r="AY5" s="610"/>
      <c r="AZ5" s="610"/>
      <c r="BA5" s="610"/>
      <c r="BB5" s="610"/>
      <c r="BC5" s="610"/>
      <c r="BD5" s="610"/>
      <c r="BE5" s="610"/>
      <c r="BF5" s="611"/>
      <c r="BG5" s="623">
        <v>7268725</v>
      </c>
      <c r="BH5" s="624"/>
      <c r="BI5" s="624"/>
      <c r="BJ5" s="624"/>
      <c r="BK5" s="624"/>
      <c r="BL5" s="624"/>
      <c r="BM5" s="624"/>
      <c r="BN5" s="625"/>
      <c r="BO5" s="626">
        <v>94.8</v>
      </c>
      <c r="BP5" s="626"/>
      <c r="BQ5" s="626"/>
      <c r="BR5" s="626"/>
      <c r="BS5" s="627" t="s">
        <v>178</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264244</v>
      </c>
      <c r="S6" s="624"/>
      <c r="T6" s="624"/>
      <c r="U6" s="624"/>
      <c r="V6" s="624"/>
      <c r="W6" s="624"/>
      <c r="X6" s="624"/>
      <c r="Y6" s="625"/>
      <c r="Z6" s="626">
        <v>1.1000000000000001</v>
      </c>
      <c r="AA6" s="626"/>
      <c r="AB6" s="626"/>
      <c r="AC6" s="626"/>
      <c r="AD6" s="627">
        <v>264244</v>
      </c>
      <c r="AE6" s="627"/>
      <c r="AF6" s="627"/>
      <c r="AG6" s="627"/>
      <c r="AH6" s="627"/>
      <c r="AI6" s="627"/>
      <c r="AJ6" s="627"/>
      <c r="AK6" s="627"/>
      <c r="AL6" s="628">
        <v>2</v>
      </c>
      <c r="AM6" s="629"/>
      <c r="AN6" s="629"/>
      <c r="AO6" s="630"/>
      <c r="AP6" s="620" t="s">
        <v>236</v>
      </c>
      <c r="AQ6" s="621"/>
      <c r="AR6" s="621"/>
      <c r="AS6" s="621"/>
      <c r="AT6" s="621"/>
      <c r="AU6" s="621"/>
      <c r="AV6" s="621"/>
      <c r="AW6" s="621"/>
      <c r="AX6" s="621"/>
      <c r="AY6" s="621"/>
      <c r="AZ6" s="621"/>
      <c r="BA6" s="621"/>
      <c r="BB6" s="621"/>
      <c r="BC6" s="621"/>
      <c r="BD6" s="621"/>
      <c r="BE6" s="621"/>
      <c r="BF6" s="622"/>
      <c r="BG6" s="623">
        <v>7268725</v>
      </c>
      <c r="BH6" s="624"/>
      <c r="BI6" s="624"/>
      <c r="BJ6" s="624"/>
      <c r="BK6" s="624"/>
      <c r="BL6" s="624"/>
      <c r="BM6" s="624"/>
      <c r="BN6" s="625"/>
      <c r="BO6" s="626">
        <v>94.8</v>
      </c>
      <c r="BP6" s="626"/>
      <c r="BQ6" s="626"/>
      <c r="BR6" s="626"/>
      <c r="BS6" s="627" t="s">
        <v>139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219374</v>
      </c>
      <c r="CS6" s="624"/>
      <c r="CT6" s="624"/>
      <c r="CU6" s="624"/>
      <c r="CV6" s="624"/>
      <c r="CW6" s="624"/>
      <c r="CX6" s="624"/>
      <c r="CY6" s="625"/>
      <c r="CZ6" s="617">
        <v>1</v>
      </c>
      <c r="DA6" s="618"/>
      <c r="DB6" s="618"/>
      <c r="DC6" s="634"/>
      <c r="DD6" s="632" t="s">
        <v>139</v>
      </c>
      <c r="DE6" s="624"/>
      <c r="DF6" s="624"/>
      <c r="DG6" s="624"/>
      <c r="DH6" s="624"/>
      <c r="DI6" s="624"/>
      <c r="DJ6" s="624"/>
      <c r="DK6" s="624"/>
      <c r="DL6" s="624"/>
      <c r="DM6" s="624"/>
      <c r="DN6" s="624"/>
      <c r="DO6" s="624"/>
      <c r="DP6" s="625"/>
      <c r="DQ6" s="632">
        <v>219374</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4424</v>
      </c>
      <c r="S7" s="624"/>
      <c r="T7" s="624"/>
      <c r="U7" s="624"/>
      <c r="V7" s="624"/>
      <c r="W7" s="624"/>
      <c r="X7" s="624"/>
      <c r="Y7" s="625"/>
      <c r="Z7" s="626">
        <v>0</v>
      </c>
      <c r="AA7" s="626"/>
      <c r="AB7" s="626"/>
      <c r="AC7" s="626"/>
      <c r="AD7" s="627">
        <v>4424</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3266582</v>
      </c>
      <c r="BH7" s="624"/>
      <c r="BI7" s="624"/>
      <c r="BJ7" s="624"/>
      <c r="BK7" s="624"/>
      <c r="BL7" s="624"/>
      <c r="BM7" s="624"/>
      <c r="BN7" s="625"/>
      <c r="BO7" s="626">
        <v>42.6</v>
      </c>
      <c r="BP7" s="626"/>
      <c r="BQ7" s="626"/>
      <c r="BR7" s="626"/>
      <c r="BS7" s="627" t="s">
        <v>139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2365568</v>
      </c>
      <c r="CS7" s="624"/>
      <c r="CT7" s="624"/>
      <c r="CU7" s="624"/>
      <c r="CV7" s="624"/>
      <c r="CW7" s="624"/>
      <c r="CX7" s="624"/>
      <c r="CY7" s="625"/>
      <c r="CZ7" s="626">
        <v>10.8</v>
      </c>
      <c r="DA7" s="626"/>
      <c r="DB7" s="626"/>
      <c r="DC7" s="626"/>
      <c r="DD7" s="632">
        <v>6525</v>
      </c>
      <c r="DE7" s="624"/>
      <c r="DF7" s="624"/>
      <c r="DG7" s="624"/>
      <c r="DH7" s="624"/>
      <c r="DI7" s="624"/>
      <c r="DJ7" s="624"/>
      <c r="DK7" s="624"/>
      <c r="DL7" s="624"/>
      <c r="DM7" s="624"/>
      <c r="DN7" s="624"/>
      <c r="DO7" s="624"/>
      <c r="DP7" s="625"/>
      <c r="DQ7" s="632">
        <v>2104389</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44644</v>
      </c>
      <c r="S8" s="624"/>
      <c r="T8" s="624"/>
      <c r="U8" s="624"/>
      <c r="V8" s="624"/>
      <c r="W8" s="624"/>
      <c r="X8" s="624"/>
      <c r="Y8" s="625"/>
      <c r="Z8" s="626">
        <v>0.2</v>
      </c>
      <c r="AA8" s="626"/>
      <c r="AB8" s="626"/>
      <c r="AC8" s="626"/>
      <c r="AD8" s="627">
        <v>44644</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94661</v>
      </c>
      <c r="BH8" s="624"/>
      <c r="BI8" s="624"/>
      <c r="BJ8" s="624"/>
      <c r="BK8" s="624"/>
      <c r="BL8" s="624"/>
      <c r="BM8" s="624"/>
      <c r="BN8" s="625"/>
      <c r="BO8" s="626">
        <v>1.2</v>
      </c>
      <c r="BP8" s="626"/>
      <c r="BQ8" s="626"/>
      <c r="BR8" s="626"/>
      <c r="BS8" s="627" t="s">
        <v>139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9220990</v>
      </c>
      <c r="CS8" s="624"/>
      <c r="CT8" s="624"/>
      <c r="CU8" s="624"/>
      <c r="CV8" s="624"/>
      <c r="CW8" s="624"/>
      <c r="CX8" s="624"/>
      <c r="CY8" s="625"/>
      <c r="CZ8" s="626">
        <v>42</v>
      </c>
      <c r="DA8" s="626"/>
      <c r="DB8" s="626"/>
      <c r="DC8" s="626"/>
      <c r="DD8" s="632">
        <v>19059</v>
      </c>
      <c r="DE8" s="624"/>
      <c r="DF8" s="624"/>
      <c r="DG8" s="624"/>
      <c r="DH8" s="624"/>
      <c r="DI8" s="624"/>
      <c r="DJ8" s="624"/>
      <c r="DK8" s="624"/>
      <c r="DL8" s="624"/>
      <c r="DM8" s="624"/>
      <c r="DN8" s="624"/>
      <c r="DO8" s="624"/>
      <c r="DP8" s="625"/>
      <c r="DQ8" s="632">
        <v>4161092</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35601</v>
      </c>
      <c r="S9" s="624"/>
      <c r="T9" s="624"/>
      <c r="U9" s="624"/>
      <c r="V9" s="624"/>
      <c r="W9" s="624"/>
      <c r="X9" s="624"/>
      <c r="Y9" s="625"/>
      <c r="Z9" s="626">
        <v>0.2</v>
      </c>
      <c r="AA9" s="626"/>
      <c r="AB9" s="626"/>
      <c r="AC9" s="626"/>
      <c r="AD9" s="627">
        <v>35601</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2765214</v>
      </c>
      <c r="BH9" s="624"/>
      <c r="BI9" s="624"/>
      <c r="BJ9" s="624"/>
      <c r="BK9" s="624"/>
      <c r="BL9" s="624"/>
      <c r="BM9" s="624"/>
      <c r="BN9" s="625"/>
      <c r="BO9" s="626">
        <v>36.1</v>
      </c>
      <c r="BP9" s="626"/>
      <c r="BQ9" s="626"/>
      <c r="BR9" s="626"/>
      <c r="BS9" s="627" t="s">
        <v>139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2542457</v>
      </c>
      <c r="CS9" s="624"/>
      <c r="CT9" s="624"/>
      <c r="CU9" s="624"/>
      <c r="CV9" s="624"/>
      <c r="CW9" s="624"/>
      <c r="CX9" s="624"/>
      <c r="CY9" s="625"/>
      <c r="CZ9" s="626">
        <v>11.6</v>
      </c>
      <c r="DA9" s="626"/>
      <c r="DB9" s="626"/>
      <c r="DC9" s="626"/>
      <c r="DD9" s="632">
        <v>11479</v>
      </c>
      <c r="DE9" s="624"/>
      <c r="DF9" s="624"/>
      <c r="DG9" s="624"/>
      <c r="DH9" s="624"/>
      <c r="DI9" s="624"/>
      <c r="DJ9" s="624"/>
      <c r="DK9" s="624"/>
      <c r="DL9" s="624"/>
      <c r="DM9" s="624"/>
      <c r="DN9" s="624"/>
      <c r="DO9" s="624"/>
      <c r="DP9" s="625"/>
      <c r="DQ9" s="632">
        <v>1908939</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178</v>
      </c>
      <c r="S10" s="624"/>
      <c r="T10" s="624"/>
      <c r="U10" s="624"/>
      <c r="V10" s="624"/>
      <c r="W10" s="624"/>
      <c r="X10" s="624"/>
      <c r="Y10" s="625"/>
      <c r="Z10" s="626" t="s">
        <v>178</v>
      </c>
      <c r="AA10" s="626"/>
      <c r="AB10" s="626"/>
      <c r="AC10" s="626"/>
      <c r="AD10" s="627" t="s">
        <v>139</v>
      </c>
      <c r="AE10" s="627"/>
      <c r="AF10" s="627"/>
      <c r="AG10" s="627"/>
      <c r="AH10" s="627"/>
      <c r="AI10" s="627"/>
      <c r="AJ10" s="627"/>
      <c r="AK10" s="627"/>
      <c r="AL10" s="628" t="s">
        <v>139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182611</v>
      </c>
      <c r="BH10" s="624"/>
      <c r="BI10" s="624"/>
      <c r="BJ10" s="624"/>
      <c r="BK10" s="624"/>
      <c r="BL10" s="624"/>
      <c r="BM10" s="624"/>
      <c r="BN10" s="625"/>
      <c r="BO10" s="626">
        <v>2.4</v>
      </c>
      <c r="BP10" s="626"/>
      <c r="BQ10" s="626"/>
      <c r="BR10" s="626"/>
      <c r="BS10" s="627" t="s">
        <v>139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178</v>
      </c>
      <c r="DA10" s="626"/>
      <c r="DB10" s="626"/>
      <c r="DC10" s="626"/>
      <c r="DD10" s="632" t="s">
        <v>178</v>
      </c>
      <c r="DE10" s="624"/>
      <c r="DF10" s="624"/>
      <c r="DG10" s="624"/>
      <c r="DH10" s="624"/>
      <c r="DI10" s="624"/>
      <c r="DJ10" s="624"/>
      <c r="DK10" s="624"/>
      <c r="DL10" s="624"/>
      <c r="DM10" s="624"/>
      <c r="DN10" s="624"/>
      <c r="DO10" s="624"/>
      <c r="DP10" s="625"/>
      <c r="DQ10" s="632" t="s">
        <v>139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1473737</v>
      </c>
      <c r="S11" s="624"/>
      <c r="T11" s="624"/>
      <c r="U11" s="624"/>
      <c r="V11" s="624"/>
      <c r="W11" s="624"/>
      <c r="X11" s="624"/>
      <c r="Y11" s="625"/>
      <c r="Z11" s="628">
        <v>6.4</v>
      </c>
      <c r="AA11" s="629"/>
      <c r="AB11" s="629"/>
      <c r="AC11" s="635"/>
      <c r="AD11" s="632">
        <v>1473737</v>
      </c>
      <c r="AE11" s="624"/>
      <c r="AF11" s="624"/>
      <c r="AG11" s="624"/>
      <c r="AH11" s="624"/>
      <c r="AI11" s="624"/>
      <c r="AJ11" s="624"/>
      <c r="AK11" s="625"/>
      <c r="AL11" s="628">
        <v>11</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224096</v>
      </c>
      <c r="BH11" s="624"/>
      <c r="BI11" s="624"/>
      <c r="BJ11" s="624"/>
      <c r="BK11" s="624"/>
      <c r="BL11" s="624"/>
      <c r="BM11" s="624"/>
      <c r="BN11" s="625"/>
      <c r="BO11" s="626">
        <v>2.9</v>
      </c>
      <c r="BP11" s="626"/>
      <c r="BQ11" s="626"/>
      <c r="BR11" s="626"/>
      <c r="BS11" s="627" t="s">
        <v>139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865091</v>
      </c>
      <c r="CS11" s="624"/>
      <c r="CT11" s="624"/>
      <c r="CU11" s="624"/>
      <c r="CV11" s="624"/>
      <c r="CW11" s="624"/>
      <c r="CX11" s="624"/>
      <c r="CY11" s="625"/>
      <c r="CZ11" s="626">
        <v>3.9</v>
      </c>
      <c r="DA11" s="626"/>
      <c r="DB11" s="626"/>
      <c r="DC11" s="626"/>
      <c r="DD11" s="632">
        <v>93226</v>
      </c>
      <c r="DE11" s="624"/>
      <c r="DF11" s="624"/>
      <c r="DG11" s="624"/>
      <c r="DH11" s="624"/>
      <c r="DI11" s="624"/>
      <c r="DJ11" s="624"/>
      <c r="DK11" s="624"/>
      <c r="DL11" s="624"/>
      <c r="DM11" s="624"/>
      <c r="DN11" s="624"/>
      <c r="DO11" s="624"/>
      <c r="DP11" s="625"/>
      <c r="DQ11" s="632">
        <v>677151</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83248</v>
      </c>
      <c r="S12" s="624"/>
      <c r="T12" s="624"/>
      <c r="U12" s="624"/>
      <c r="V12" s="624"/>
      <c r="W12" s="624"/>
      <c r="X12" s="624"/>
      <c r="Y12" s="625"/>
      <c r="Z12" s="626">
        <v>0.4</v>
      </c>
      <c r="AA12" s="626"/>
      <c r="AB12" s="626"/>
      <c r="AC12" s="626"/>
      <c r="AD12" s="627">
        <v>83248</v>
      </c>
      <c r="AE12" s="627"/>
      <c r="AF12" s="627"/>
      <c r="AG12" s="627"/>
      <c r="AH12" s="627"/>
      <c r="AI12" s="627"/>
      <c r="AJ12" s="627"/>
      <c r="AK12" s="627"/>
      <c r="AL12" s="628">
        <v>0.6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3248965</v>
      </c>
      <c r="BH12" s="624"/>
      <c r="BI12" s="624"/>
      <c r="BJ12" s="624"/>
      <c r="BK12" s="624"/>
      <c r="BL12" s="624"/>
      <c r="BM12" s="624"/>
      <c r="BN12" s="625"/>
      <c r="BO12" s="626">
        <v>42.4</v>
      </c>
      <c r="BP12" s="626"/>
      <c r="BQ12" s="626"/>
      <c r="BR12" s="626"/>
      <c r="BS12" s="627" t="s">
        <v>139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525902</v>
      </c>
      <c r="CS12" s="624"/>
      <c r="CT12" s="624"/>
      <c r="CU12" s="624"/>
      <c r="CV12" s="624"/>
      <c r="CW12" s="624"/>
      <c r="CX12" s="624"/>
      <c r="CY12" s="625"/>
      <c r="CZ12" s="626">
        <v>2.4</v>
      </c>
      <c r="DA12" s="626"/>
      <c r="DB12" s="626"/>
      <c r="DC12" s="626"/>
      <c r="DD12" s="632">
        <v>1148</v>
      </c>
      <c r="DE12" s="624"/>
      <c r="DF12" s="624"/>
      <c r="DG12" s="624"/>
      <c r="DH12" s="624"/>
      <c r="DI12" s="624"/>
      <c r="DJ12" s="624"/>
      <c r="DK12" s="624"/>
      <c r="DL12" s="624"/>
      <c r="DM12" s="624"/>
      <c r="DN12" s="624"/>
      <c r="DO12" s="624"/>
      <c r="DP12" s="625"/>
      <c r="DQ12" s="632">
        <v>396924</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139</v>
      </c>
      <c r="AA13" s="626"/>
      <c r="AB13" s="626"/>
      <c r="AC13" s="626"/>
      <c r="AD13" s="627" t="s">
        <v>139</v>
      </c>
      <c r="AE13" s="627"/>
      <c r="AF13" s="627"/>
      <c r="AG13" s="627"/>
      <c r="AH13" s="627"/>
      <c r="AI13" s="627"/>
      <c r="AJ13" s="627"/>
      <c r="AK13" s="627"/>
      <c r="AL13" s="628" t="s">
        <v>139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3244518</v>
      </c>
      <c r="BH13" s="624"/>
      <c r="BI13" s="624"/>
      <c r="BJ13" s="624"/>
      <c r="BK13" s="624"/>
      <c r="BL13" s="624"/>
      <c r="BM13" s="624"/>
      <c r="BN13" s="625"/>
      <c r="BO13" s="626">
        <v>42.3</v>
      </c>
      <c r="BP13" s="626"/>
      <c r="BQ13" s="626"/>
      <c r="BR13" s="626"/>
      <c r="BS13" s="627" t="s">
        <v>139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1454739</v>
      </c>
      <c r="CS13" s="624"/>
      <c r="CT13" s="624"/>
      <c r="CU13" s="624"/>
      <c r="CV13" s="624"/>
      <c r="CW13" s="624"/>
      <c r="CX13" s="624"/>
      <c r="CY13" s="625"/>
      <c r="CZ13" s="626">
        <v>6.6</v>
      </c>
      <c r="DA13" s="626"/>
      <c r="DB13" s="626"/>
      <c r="DC13" s="626"/>
      <c r="DD13" s="632">
        <v>313491</v>
      </c>
      <c r="DE13" s="624"/>
      <c r="DF13" s="624"/>
      <c r="DG13" s="624"/>
      <c r="DH13" s="624"/>
      <c r="DI13" s="624"/>
      <c r="DJ13" s="624"/>
      <c r="DK13" s="624"/>
      <c r="DL13" s="624"/>
      <c r="DM13" s="624"/>
      <c r="DN13" s="624"/>
      <c r="DO13" s="624"/>
      <c r="DP13" s="625"/>
      <c r="DQ13" s="632">
        <v>1096848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866</v>
      </c>
      <c r="S14" s="624"/>
      <c r="T14" s="624"/>
      <c r="U14" s="624"/>
      <c r="V14" s="624"/>
      <c r="W14" s="624"/>
      <c r="X14" s="624"/>
      <c r="Y14" s="625"/>
      <c r="Z14" s="626">
        <v>0</v>
      </c>
      <c r="AA14" s="626"/>
      <c r="AB14" s="626"/>
      <c r="AC14" s="626"/>
      <c r="AD14" s="627">
        <v>866</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216790</v>
      </c>
      <c r="BH14" s="624"/>
      <c r="BI14" s="624"/>
      <c r="BJ14" s="624"/>
      <c r="BK14" s="624"/>
      <c r="BL14" s="624"/>
      <c r="BM14" s="624"/>
      <c r="BN14" s="625"/>
      <c r="BO14" s="626">
        <v>2.8</v>
      </c>
      <c r="BP14" s="626"/>
      <c r="BQ14" s="626"/>
      <c r="BR14" s="626"/>
      <c r="BS14" s="627" t="s">
        <v>139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902475</v>
      </c>
      <c r="CS14" s="624"/>
      <c r="CT14" s="624"/>
      <c r="CU14" s="624"/>
      <c r="CV14" s="624"/>
      <c r="CW14" s="624"/>
      <c r="CX14" s="624"/>
      <c r="CY14" s="625"/>
      <c r="CZ14" s="626">
        <v>4.0999999999999996</v>
      </c>
      <c r="DA14" s="626"/>
      <c r="DB14" s="626"/>
      <c r="DC14" s="626"/>
      <c r="DD14" s="632">
        <v>40887</v>
      </c>
      <c r="DE14" s="624"/>
      <c r="DF14" s="624"/>
      <c r="DG14" s="624"/>
      <c r="DH14" s="624"/>
      <c r="DI14" s="624"/>
      <c r="DJ14" s="624"/>
      <c r="DK14" s="624"/>
      <c r="DL14" s="624"/>
      <c r="DM14" s="624"/>
      <c r="DN14" s="624"/>
      <c r="DO14" s="624"/>
      <c r="DP14" s="625"/>
      <c r="DQ14" s="632">
        <v>880009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139</v>
      </c>
      <c r="AA15" s="626"/>
      <c r="AB15" s="626"/>
      <c r="AC15" s="626"/>
      <c r="AD15" s="627" t="s">
        <v>139</v>
      </c>
      <c r="AE15" s="627"/>
      <c r="AF15" s="627"/>
      <c r="AG15" s="627"/>
      <c r="AH15" s="627"/>
      <c r="AI15" s="627"/>
      <c r="AJ15" s="627"/>
      <c r="AK15" s="627"/>
      <c r="AL15" s="628" t="s">
        <v>139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533523</v>
      </c>
      <c r="BH15" s="624"/>
      <c r="BI15" s="624"/>
      <c r="BJ15" s="624"/>
      <c r="BK15" s="624"/>
      <c r="BL15" s="624"/>
      <c r="BM15" s="624"/>
      <c r="BN15" s="625"/>
      <c r="BO15" s="626">
        <v>7</v>
      </c>
      <c r="BP15" s="626"/>
      <c r="BQ15" s="626"/>
      <c r="BR15" s="626"/>
      <c r="BS15" s="627" t="s">
        <v>139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1984508</v>
      </c>
      <c r="CS15" s="624"/>
      <c r="CT15" s="624"/>
      <c r="CU15" s="624"/>
      <c r="CV15" s="624"/>
      <c r="CW15" s="624"/>
      <c r="CX15" s="624"/>
      <c r="CY15" s="625"/>
      <c r="CZ15" s="626">
        <v>9</v>
      </c>
      <c r="DA15" s="626"/>
      <c r="DB15" s="626"/>
      <c r="DC15" s="626"/>
      <c r="DD15" s="632">
        <v>90363</v>
      </c>
      <c r="DE15" s="624"/>
      <c r="DF15" s="624"/>
      <c r="DG15" s="624"/>
      <c r="DH15" s="624"/>
      <c r="DI15" s="624"/>
      <c r="DJ15" s="624"/>
      <c r="DK15" s="624"/>
      <c r="DL15" s="624"/>
      <c r="DM15" s="624"/>
      <c r="DN15" s="624"/>
      <c r="DO15" s="624"/>
      <c r="DP15" s="625"/>
      <c r="DQ15" s="632">
        <v>1905673</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39103</v>
      </c>
      <c r="S16" s="624"/>
      <c r="T16" s="624"/>
      <c r="U16" s="624"/>
      <c r="V16" s="624"/>
      <c r="W16" s="624"/>
      <c r="X16" s="624"/>
      <c r="Y16" s="625"/>
      <c r="Z16" s="626">
        <v>0.2</v>
      </c>
      <c r="AA16" s="626"/>
      <c r="AB16" s="626"/>
      <c r="AC16" s="626"/>
      <c r="AD16" s="627">
        <v>39103</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v>2865</v>
      </c>
      <c r="BH16" s="624"/>
      <c r="BI16" s="624"/>
      <c r="BJ16" s="624"/>
      <c r="BK16" s="624"/>
      <c r="BL16" s="624"/>
      <c r="BM16" s="624"/>
      <c r="BN16" s="625"/>
      <c r="BO16" s="626">
        <v>0</v>
      </c>
      <c r="BP16" s="626"/>
      <c r="BQ16" s="626"/>
      <c r="BR16" s="626"/>
      <c r="BS16" s="627" t="s">
        <v>139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139</v>
      </c>
      <c r="CS16" s="624"/>
      <c r="CT16" s="624"/>
      <c r="CU16" s="624"/>
      <c r="CV16" s="624"/>
      <c r="CW16" s="624"/>
      <c r="CX16" s="624"/>
      <c r="CY16" s="625"/>
      <c r="CZ16" s="626" t="s">
        <v>139</v>
      </c>
      <c r="DA16" s="626"/>
      <c r="DB16" s="626"/>
      <c r="DC16" s="626"/>
      <c r="DD16" s="632" t="s">
        <v>139</v>
      </c>
      <c r="DE16" s="624"/>
      <c r="DF16" s="624"/>
      <c r="DG16" s="624"/>
      <c r="DH16" s="624"/>
      <c r="DI16" s="624"/>
      <c r="DJ16" s="624"/>
      <c r="DK16" s="624"/>
      <c r="DL16" s="624"/>
      <c r="DM16" s="624"/>
      <c r="DN16" s="624"/>
      <c r="DO16" s="624"/>
      <c r="DP16" s="625"/>
      <c r="DQ16" s="632" t="s">
        <v>139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124091</v>
      </c>
      <c r="S17" s="624"/>
      <c r="T17" s="624"/>
      <c r="U17" s="624"/>
      <c r="V17" s="624"/>
      <c r="W17" s="624"/>
      <c r="X17" s="624"/>
      <c r="Y17" s="625"/>
      <c r="Z17" s="626">
        <v>0.5</v>
      </c>
      <c r="AA17" s="626"/>
      <c r="AB17" s="626"/>
      <c r="AC17" s="626"/>
      <c r="AD17" s="627">
        <v>124091</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178</v>
      </c>
      <c r="BP17" s="626"/>
      <c r="BQ17" s="626"/>
      <c r="BR17" s="626"/>
      <c r="BS17" s="627" t="s">
        <v>139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1893096</v>
      </c>
      <c r="CS17" s="624"/>
      <c r="CT17" s="624"/>
      <c r="CU17" s="624"/>
      <c r="CV17" s="624"/>
      <c r="CW17" s="624"/>
      <c r="CX17" s="624"/>
      <c r="CY17" s="625"/>
      <c r="CZ17" s="626">
        <v>8.6</v>
      </c>
      <c r="DA17" s="626"/>
      <c r="DB17" s="626"/>
      <c r="DC17" s="626"/>
      <c r="DD17" s="632" t="s">
        <v>178</v>
      </c>
      <c r="DE17" s="624"/>
      <c r="DF17" s="624"/>
      <c r="DG17" s="624"/>
      <c r="DH17" s="624"/>
      <c r="DI17" s="624"/>
      <c r="DJ17" s="624"/>
      <c r="DK17" s="624"/>
      <c r="DL17" s="624"/>
      <c r="DM17" s="624"/>
      <c r="DN17" s="624"/>
      <c r="DO17" s="624"/>
      <c r="DP17" s="625"/>
      <c r="DQ17" s="632">
        <v>1528005</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50164</v>
      </c>
      <c r="S18" s="624"/>
      <c r="T18" s="624"/>
      <c r="U18" s="624"/>
      <c r="V18" s="624"/>
      <c r="W18" s="624"/>
      <c r="X18" s="624"/>
      <c r="Y18" s="625"/>
      <c r="Z18" s="626">
        <v>0.2</v>
      </c>
      <c r="AA18" s="626"/>
      <c r="AB18" s="626"/>
      <c r="AC18" s="626"/>
      <c r="AD18" s="627">
        <v>50164</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139</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50073</v>
      </c>
      <c r="S19" s="624"/>
      <c r="T19" s="624"/>
      <c r="U19" s="624"/>
      <c r="V19" s="624"/>
      <c r="W19" s="624"/>
      <c r="X19" s="624"/>
      <c r="Y19" s="625"/>
      <c r="Z19" s="626">
        <v>0.2</v>
      </c>
      <c r="AA19" s="626"/>
      <c r="AB19" s="626"/>
      <c r="AC19" s="626"/>
      <c r="AD19" s="627">
        <v>50073</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400881</v>
      </c>
      <c r="BH19" s="624"/>
      <c r="BI19" s="624"/>
      <c r="BJ19" s="624"/>
      <c r="BK19" s="624"/>
      <c r="BL19" s="624"/>
      <c r="BM19" s="624"/>
      <c r="BN19" s="625"/>
      <c r="BO19" s="626">
        <v>5.2</v>
      </c>
      <c r="BP19" s="626"/>
      <c r="BQ19" s="626"/>
      <c r="BR19" s="626"/>
      <c r="BS19" s="627" t="s">
        <v>139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139</v>
      </c>
      <c r="DA19" s="626"/>
      <c r="DB19" s="626"/>
      <c r="DC19" s="626"/>
      <c r="DD19" s="632" t="s">
        <v>178</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91</v>
      </c>
      <c r="S20" s="624"/>
      <c r="T20" s="624"/>
      <c r="U20" s="624"/>
      <c r="V20" s="624"/>
      <c r="W20" s="624"/>
      <c r="X20" s="624"/>
      <c r="Y20" s="625"/>
      <c r="Z20" s="626">
        <v>0</v>
      </c>
      <c r="AA20" s="626"/>
      <c r="AB20" s="626"/>
      <c r="AC20" s="626"/>
      <c r="AD20" s="627">
        <v>91</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400881</v>
      </c>
      <c r="BH20" s="624"/>
      <c r="BI20" s="624"/>
      <c r="BJ20" s="624"/>
      <c r="BK20" s="624"/>
      <c r="BL20" s="624"/>
      <c r="BM20" s="624"/>
      <c r="BN20" s="625"/>
      <c r="BO20" s="626">
        <v>5.2</v>
      </c>
      <c r="BP20" s="626"/>
      <c r="BQ20" s="626"/>
      <c r="BR20" s="626"/>
      <c r="BS20" s="627" t="s">
        <v>178</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21974200</v>
      </c>
      <c r="CS20" s="624"/>
      <c r="CT20" s="624"/>
      <c r="CU20" s="624"/>
      <c r="CV20" s="624"/>
      <c r="CW20" s="624"/>
      <c r="CX20" s="624"/>
      <c r="CY20" s="625"/>
      <c r="CZ20" s="626">
        <v>100</v>
      </c>
      <c r="DA20" s="626"/>
      <c r="DB20" s="626"/>
      <c r="DC20" s="626"/>
      <c r="DD20" s="632">
        <v>576178</v>
      </c>
      <c r="DE20" s="624"/>
      <c r="DF20" s="624"/>
      <c r="DG20" s="624"/>
      <c r="DH20" s="624"/>
      <c r="DI20" s="624"/>
      <c r="DJ20" s="624"/>
      <c r="DK20" s="624"/>
      <c r="DL20" s="624"/>
      <c r="DM20" s="624"/>
      <c r="DN20" s="624"/>
      <c r="DO20" s="624"/>
      <c r="DP20" s="625"/>
      <c r="DQ20" s="632">
        <v>14878404</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4185205</v>
      </c>
      <c r="S21" s="624"/>
      <c r="T21" s="624"/>
      <c r="U21" s="624"/>
      <c r="V21" s="624"/>
      <c r="W21" s="624"/>
      <c r="X21" s="624"/>
      <c r="Y21" s="625"/>
      <c r="Z21" s="626">
        <v>18.2</v>
      </c>
      <c r="AA21" s="626"/>
      <c r="AB21" s="626"/>
      <c r="AC21" s="626"/>
      <c r="AD21" s="627">
        <v>3860152</v>
      </c>
      <c r="AE21" s="627"/>
      <c r="AF21" s="627"/>
      <c r="AG21" s="627"/>
      <c r="AH21" s="627"/>
      <c r="AI21" s="627"/>
      <c r="AJ21" s="627"/>
      <c r="AK21" s="627"/>
      <c r="AL21" s="628">
        <v>28.8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178</v>
      </c>
      <c r="BH21" s="624"/>
      <c r="BI21" s="624"/>
      <c r="BJ21" s="624"/>
      <c r="BK21" s="624"/>
      <c r="BL21" s="624"/>
      <c r="BM21" s="624"/>
      <c r="BN21" s="625"/>
      <c r="BO21" s="626" t="s">
        <v>139</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3860152</v>
      </c>
      <c r="S22" s="624"/>
      <c r="T22" s="624"/>
      <c r="U22" s="624"/>
      <c r="V22" s="624"/>
      <c r="W22" s="624"/>
      <c r="X22" s="624"/>
      <c r="Y22" s="625"/>
      <c r="Z22" s="626">
        <v>16.8</v>
      </c>
      <c r="AA22" s="626"/>
      <c r="AB22" s="626"/>
      <c r="AC22" s="626"/>
      <c r="AD22" s="627">
        <v>3860152</v>
      </c>
      <c r="AE22" s="627"/>
      <c r="AF22" s="627"/>
      <c r="AG22" s="627"/>
      <c r="AH22" s="627"/>
      <c r="AI22" s="627"/>
      <c r="AJ22" s="627"/>
      <c r="AK22" s="627"/>
      <c r="AL22" s="628">
        <v>28.8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139</v>
      </c>
      <c r="BP22" s="626"/>
      <c r="BQ22" s="626"/>
      <c r="BR22" s="626"/>
      <c r="BS22" s="627" t="s">
        <v>139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324715</v>
      </c>
      <c r="S23" s="624"/>
      <c r="T23" s="624"/>
      <c r="U23" s="624"/>
      <c r="V23" s="624"/>
      <c r="W23" s="624"/>
      <c r="X23" s="624"/>
      <c r="Y23" s="625"/>
      <c r="Z23" s="626">
        <v>1.4</v>
      </c>
      <c r="AA23" s="626"/>
      <c r="AB23" s="626"/>
      <c r="AC23" s="626"/>
      <c r="AD23" s="627" t="s">
        <v>139</v>
      </c>
      <c r="AE23" s="627"/>
      <c r="AF23" s="627"/>
      <c r="AG23" s="627"/>
      <c r="AH23" s="627"/>
      <c r="AI23" s="627"/>
      <c r="AJ23" s="627"/>
      <c r="AK23" s="627"/>
      <c r="AL23" s="628" t="s">
        <v>139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400881</v>
      </c>
      <c r="BH23" s="624"/>
      <c r="BI23" s="624"/>
      <c r="BJ23" s="624"/>
      <c r="BK23" s="624"/>
      <c r="BL23" s="624"/>
      <c r="BM23" s="624"/>
      <c r="BN23" s="625"/>
      <c r="BO23" s="626">
        <v>5.2</v>
      </c>
      <c r="BP23" s="626"/>
      <c r="BQ23" s="626"/>
      <c r="BR23" s="626"/>
      <c r="BS23" s="627" t="s">
        <v>139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338</v>
      </c>
      <c r="S24" s="624"/>
      <c r="T24" s="624"/>
      <c r="U24" s="624"/>
      <c r="V24" s="624"/>
      <c r="W24" s="624"/>
      <c r="X24" s="624"/>
      <c r="Y24" s="625"/>
      <c r="Z24" s="626">
        <v>0</v>
      </c>
      <c r="AA24" s="626"/>
      <c r="AB24" s="626"/>
      <c r="AC24" s="626"/>
      <c r="AD24" s="627" t="s">
        <v>139</v>
      </c>
      <c r="AE24" s="627"/>
      <c r="AF24" s="627"/>
      <c r="AG24" s="627"/>
      <c r="AH24" s="627"/>
      <c r="AI24" s="627"/>
      <c r="AJ24" s="627"/>
      <c r="AK24" s="627"/>
      <c r="AL24" s="628" t="s">
        <v>139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178</v>
      </c>
      <c r="BP24" s="626"/>
      <c r="BQ24" s="626"/>
      <c r="BR24" s="626"/>
      <c r="BS24" s="627" t="s">
        <v>139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11513888</v>
      </c>
      <c r="CS24" s="613"/>
      <c r="CT24" s="613"/>
      <c r="CU24" s="613"/>
      <c r="CV24" s="613"/>
      <c r="CW24" s="613"/>
      <c r="CX24" s="613"/>
      <c r="CY24" s="614"/>
      <c r="CZ24" s="617">
        <v>52.4</v>
      </c>
      <c r="DA24" s="618"/>
      <c r="DB24" s="618"/>
      <c r="DC24" s="634"/>
      <c r="DD24" s="653">
        <v>6630329</v>
      </c>
      <c r="DE24" s="613"/>
      <c r="DF24" s="613"/>
      <c r="DG24" s="613"/>
      <c r="DH24" s="613"/>
      <c r="DI24" s="613"/>
      <c r="DJ24" s="613"/>
      <c r="DK24" s="614"/>
      <c r="DL24" s="653">
        <v>6593407</v>
      </c>
      <c r="DM24" s="613"/>
      <c r="DN24" s="613"/>
      <c r="DO24" s="613"/>
      <c r="DP24" s="613"/>
      <c r="DQ24" s="613"/>
      <c r="DR24" s="613"/>
      <c r="DS24" s="613"/>
      <c r="DT24" s="613"/>
      <c r="DU24" s="613"/>
      <c r="DV24" s="614"/>
      <c r="DW24" s="617">
        <v>48.1</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13974933</v>
      </c>
      <c r="S25" s="624"/>
      <c r="T25" s="624"/>
      <c r="U25" s="624"/>
      <c r="V25" s="624"/>
      <c r="W25" s="624"/>
      <c r="X25" s="624"/>
      <c r="Y25" s="625"/>
      <c r="Z25" s="626">
        <v>60.7</v>
      </c>
      <c r="AA25" s="626"/>
      <c r="AB25" s="626"/>
      <c r="AC25" s="626"/>
      <c r="AD25" s="627">
        <v>13248999</v>
      </c>
      <c r="AE25" s="627"/>
      <c r="AF25" s="627"/>
      <c r="AG25" s="627"/>
      <c r="AH25" s="627"/>
      <c r="AI25" s="627"/>
      <c r="AJ25" s="627"/>
      <c r="AK25" s="627"/>
      <c r="AL25" s="628">
        <v>98.9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178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4191190</v>
      </c>
      <c r="CS25" s="654"/>
      <c r="CT25" s="654"/>
      <c r="CU25" s="654"/>
      <c r="CV25" s="654"/>
      <c r="CW25" s="654"/>
      <c r="CX25" s="654"/>
      <c r="CY25" s="655"/>
      <c r="CZ25" s="628">
        <v>19.100000000000001</v>
      </c>
      <c r="DA25" s="656"/>
      <c r="DB25" s="656"/>
      <c r="DC25" s="658"/>
      <c r="DD25" s="632">
        <v>3840846</v>
      </c>
      <c r="DE25" s="654"/>
      <c r="DF25" s="654"/>
      <c r="DG25" s="654"/>
      <c r="DH25" s="654"/>
      <c r="DI25" s="654"/>
      <c r="DJ25" s="654"/>
      <c r="DK25" s="655"/>
      <c r="DL25" s="632">
        <v>3816375</v>
      </c>
      <c r="DM25" s="654"/>
      <c r="DN25" s="654"/>
      <c r="DO25" s="654"/>
      <c r="DP25" s="654"/>
      <c r="DQ25" s="654"/>
      <c r="DR25" s="654"/>
      <c r="DS25" s="654"/>
      <c r="DT25" s="654"/>
      <c r="DU25" s="654"/>
      <c r="DV25" s="655"/>
      <c r="DW25" s="628">
        <v>27.8</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8068</v>
      </c>
      <c r="S26" s="624"/>
      <c r="T26" s="624"/>
      <c r="U26" s="624"/>
      <c r="V26" s="624"/>
      <c r="W26" s="624"/>
      <c r="X26" s="624"/>
      <c r="Y26" s="625"/>
      <c r="Z26" s="626">
        <v>0</v>
      </c>
      <c r="AA26" s="626"/>
      <c r="AB26" s="626"/>
      <c r="AC26" s="626"/>
      <c r="AD26" s="627">
        <v>8068</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178</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2558994</v>
      </c>
      <c r="CS26" s="624"/>
      <c r="CT26" s="624"/>
      <c r="CU26" s="624"/>
      <c r="CV26" s="624"/>
      <c r="CW26" s="624"/>
      <c r="CX26" s="624"/>
      <c r="CY26" s="625"/>
      <c r="CZ26" s="628">
        <v>11.6</v>
      </c>
      <c r="DA26" s="656"/>
      <c r="DB26" s="656"/>
      <c r="DC26" s="658"/>
      <c r="DD26" s="632">
        <v>2336503</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5709</v>
      </c>
      <c r="S27" s="624"/>
      <c r="T27" s="624"/>
      <c r="U27" s="624"/>
      <c r="V27" s="624"/>
      <c r="W27" s="624"/>
      <c r="X27" s="624"/>
      <c r="Y27" s="625"/>
      <c r="Z27" s="626">
        <v>0</v>
      </c>
      <c r="AA27" s="626"/>
      <c r="AB27" s="626"/>
      <c r="AC27" s="626"/>
      <c r="AD27" s="627" t="s">
        <v>139</v>
      </c>
      <c r="AE27" s="627"/>
      <c r="AF27" s="627"/>
      <c r="AG27" s="627"/>
      <c r="AH27" s="627"/>
      <c r="AI27" s="627"/>
      <c r="AJ27" s="627"/>
      <c r="AK27" s="627"/>
      <c r="AL27" s="628" t="s">
        <v>139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7669606</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5429602</v>
      </c>
      <c r="CS27" s="654"/>
      <c r="CT27" s="654"/>
      <c r="CU27" s="654"/>
      <c r="CV27" s="654"/>
      <c r="CW27" s="654"/>
      <c r="CX27" s="654"/>
      <c r="CY27" s="655"/>
      <c r="CZ27" s="628">
        <v>24.7</v>
      </c>
      <c r="DA27" s="656"/>
      <c r="DB27" s="656"/>
      <c r="DC27" s="658"/>
      <c r="DD27" s="632">
        <v>1261478</v>
      </c>
      <c r="DE27" s="654"/>
      <c r="DF27" s="654"/>
      <c r="DG27" s="654"/>
      <c r="DH27" s="654"/>
      <c r="DI27" s="654"/>
      <c r="DJ27" s="654"/>
      <c r="DK27" s="655"/>
      <c r="DL27" s="632">
        <v>1249027</v>
      </c>
      <c r="DM27" s="654"/>
      <c r="DN27" s="654"/>
      <c r="DO27" s="654"/>
      <c r="DP27" s="654"/>
      <c r="DQ27" s="654"/>
      <c r="DR27" s="654"/>
      <c r="DS27" s="654"/>
      <c r="DT27" s="654"/>
      <c r="DU27" s="654"/>
      <c r="DV27" s="655"/>
      <c r="DW27" s="628">
        <v>9.1</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172291</v>
      </c>
      <c r="S28" s="624"/>
      <c r="T28" s="624"/>
      <c r="U28" s="624"/>
      <c r="V28" s="624"/>
      <c r="W28" s="624"/>
      <c r="X28" s="624"/>
      <c r="Y28" s="625"/>
      <c r="Z28" s="626">
        <v>0.7</v>
      </c>
      <c r="AA28" s="626"/>
      <c r="AB28" s="626"/>
      <c r="AC28" s="626"/>
      <c r="AD28" s="627">
        <v>64259</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1893096</v>
      </c>
      <c r="CS28" s="624"/>
      <c r="CT28" s="624"/>
      <c r="CU28" s="624"/>
      <c r="CV28" s="624"/>
      <c r="CW28" s="624"/>
      <c r="CX28" s="624"/>
      <c r="CY28" s="625"/>
      <c r="CZ28" s="628">
        <v>8.6</v>
      </c>
      <c r="DA28" s="656"/>
      <c r="DB28" s="656"/>
      <c r="DC28" s="658"/>
      <c r="DD28" s="632">
        <v>1528005</v>
      </c>
      <c r="DE28" s="624"/>
      <c r="DF28" s="624"/>
      <c r="DG28" s="624"/>
      <c r="DH28" s="624"/>
      <c r="DI28" s="624"/>
      <c r="DJ28" s="624"/>
      <c r="DK28" s="625"/>
      <c r="DL28" s="632">
        <v>1528005</v>
      </c>
      <c r="DM28" s="624"/>
      <c r="DN28" s="624"/>
      <c r="DO28" s="624"/>
      <c r="DP28" s="624"/>
      <c r="DQ28" s="624"/>
      <c r="DR28" s="624"/>
      <c r="DS28" s="624"/>
      <c r="DT28" s="624"/>
      <c r="DU28" s="624"/>
      <c r="DV28" s="625"/>
      <c r="DW28" s="628">
        <v>11.1</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137954</v>
      </c>
      <c r="S29" s="624"/>
      <c r="T29" s="624"/>
      <c r="U29" s="624"/>
      <c r="V29" s="624"/>
      <c r="W29" s="624"/>
      <c r="X29" s="624"/>
      <c r="Y29" s="625"/>
      <c r="Z29" s="626">
        <v>0.6</v>
      </c>
      <c r="AA29" s="626"/>
      <c r="AB29" s="626"/>
      <c r="AC29" s="626"/>
      <c r="AD29" s="627" t="s">
        <v>139</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72</v>
      </c>
      <c r="CG29" s="621"/>
      <c r="CH29" s="621"/>
      <c r="CI29" s="621"/>
      <c r="CJ29" s="621"/>
      <c r="CK29" s="621"/>
      <c r="CL29" s="621"/>
      <c r="CM29" s="621"/>
      <c r="CN29" s="621"/>
      <c r="CO29" s="621"/>
      <c r="CP29" s="621"/>
      <c r="CQ29" s="622"/>
      <c r="CR29" s="623">
        <v>1893096</v>
      </c>
      <c r="CS29" s="654"/>
      <c r="CT29" s="654"/>
      <c r="CU29" s="654"/>
      <c r="CV29" s="654"/>
      <c r="CW29" s="654"/>
      <c r="CX29" s="654"/>
      <c r="CY29" s="655"/>
      <c r="CZ29" s="628">
        <v>8.6</v>
      </c>
      <c r="DA29" s="656"/>
      <c r="DB29" s="656"/>
      <c r="DC29" s="658"/>
      <c r="DD29" s="632">
        <v>1528005</v>
      </c>
      <c r="DE29" s="654"/>
      <c r="DF29" s="654"/>
      <c r="DG29" s="654"/>
      <c r="DH29" s="654"/>
      <c r="DI29" s="654"/>
      <c r="DJ29" s="654"/>
      <c r="DK29" s="655"/>
      <c r="DL29" s="632">
        <v>1528005</v>
      </c>
      <c r="DM29" s="654"/>
      <c r="DN29" s="654"/>
      <c r="DO29" s="654"/>
      <c r="DP29" s="654"/>
      <c r="DQ29" s="654"/>
      <c r="DR29" s="654"/>
      <c r="DS29" s="654"/>
      <c r="DT29" s="654"/>
      <c r="DU29" s="654"/>
      <c r="DV29" s="655"/>
      <c r="DW29" s="628">
        <v>11.1</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4827438</v>
      </c>
      <c r="S30" s="624"/>
      <c r="T30" s="624"/>
      <c r="U30" s="624"/>
      <c r="V30" s="624"/>
      <c r="W30" s="624"/>
      <c r="X30" s="624"/>
      <c r="Y30" s="625"/>
      <c r="Z30" s="626">
        <v>21</v>
      </c>
      <c r="AA30" s="626"/>
      <c r="AB30" s="626"/>
      <c r="AC30" s="626"/>
      <c r="AD30" s="627" t="s">
        <v>139</v>
      </c>
      <c r="AE30" s="627"/>
      <c r="AF30" s="627"/>
      <c r="AG30" s="627"/>
      <c r="AH30" s="627"/>
      <c r="AI30" s="627"/>
      <c r="AJ30" s="627"/>
      <c r="AK30" s="627"/>
      <c r="AL30" s="628" t="s">
        <v>139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1767200</v>
      </c>
      <c r="CS30" s="624"/>
      <c r="CT30" s="624"/>
      <c r="CU30" s="624"/>
      <c r="CV30" s="624"/>
      <c r="CW30" s="624"/>
      <c r="CX30" s="624"/>
      <c r="CY30" s="625"/>
      <c r="CZ30" s="628">
        <v>8</v>
      </c>
      <c r="DA30" s="656"/>
      <c r="DB30" s="656"/>
      <c r="DC30" s="658"/>
      <c r="DD30" s="632">
        <v>1485800</v>
      </c>
      <c r="DE30" s="624"/>
      <c r="DF30" s="624"/>
      <c r="DG30" s="624"/>
      <c r="DH30" s="624"/>
      <c r="DI30" s="624"/>
      <c r="DJ30" s="624"/>
      <c r="DK30" s="625"/>
      <c r="DL30" s="632">
        <v>1485800</v>
      </c>
      <c r="DM30" s="624"/>
      <c r="DN30" s="624"/>
      <c r="DO30" s="624"/>
      <c r="DP30" s="624"/>
      <c r="DQ30" s="624"/>
      <c r="DR30" s="624"/>
      <c r="DS30" s="624"/>
      <c r="DT30" s="624"/>
      <c r="DU30" s="624"/>
      <c r="DV30" s="625"/>
      <c r="DW30" s="628">
        <v>10.8</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139</v>
      </c>
      <c r="AM31" s="629"/>
      <c r="AN31" s="629"/>
      <c r="AO31" s="630"/>
      <c r="AP31" s="667" t="s">
        <v>313</v>
      </c>
      <c r="AQ31" s="668"/>
      <c r="AR31" s="668"/>
      <c r="AS31" s="668"/>
      <c r="AT31" s="673" t="s">
        <v>314</v>
      </c>
      <c r="AU31" s="218"/>
      <c r="AV31" s="218"/>
      <c r="AW31" s="218"/>
      <c r="AX31" s="609" t="s">
        <v>190</v>
      </c>
      <c r="AY31" s="610"/>
      <c r="AZ31" s="610"/>
      <c r="BA31" s="610"/>
      <c r="BB31" s="610"/>
      <c r="BC31" s="610"/>
      <c r="BD31" s="610"/>
      <c r="BE31" s="610"/>
      <c r="BF31" s="611"/>
      <c r="BG31" s="676">
        <v>98.2</v>
      </c>
      <c r="BH31" s="677"/>
      <c r="BI31" s="677"/>
      <c r="BJ31" s="677"/>
      <c r="BK31" s="677"/>
      <c r="BL31" s="677"/>
      <c r="BM31" s="618">
        <v>93.7</v>
      </c>
      <c r="BN31" s="677"/>
      <c r="BO31" s="677"/>
      <c r="BP31" s="677"/>
      <c r="BQ31" s="678"/>
      <c r="BR31" s="676">
        <v>98.1</v>
      </c>
      <c r="BS31" s="677"/>
      <c r="BT31" s="677"/>
      <c r="BU31" s="677"/>
      <c r="BV31" s="677"/>
      <c r="BW31" s="677"/>
      <c r="BX31" s="618">
        <v>93.2</v>
      </c>
      <c r="BY31" s="677"/>
      <c r="BZ31" s="677"/>
      <c r="CA31" s="677"/>
      <c r="CB31" s="678"/>
      <c r="CD31" s="663"/>
      <c r="CE31" s="664"/>
      <c r="CF31" s="620" t="s">
        <v>315</v>
      </c>
      <c r="CG31" s="621"/>
      <c r="CH31" s="621"/>
      <c r="CI31" s="621"/>
      <c r="CJ31" s="621"/>
      <c r="CK31" s="621"/>
      <c r="CL31" s="621"/>
      <c r="CM31" s="621"/>
      <c r="CN31" s="621"/>
      <c r="CO31" s="621"/>
      <c r="CP31" s="621"/>
      <c r="CQ31" s="622"/>
      <c r="CR31" s="623">
        <v>125896</v>
      </c>
      <c r="CS31" s="654"/>
      <c r="CT31" s="654"/>
      <c r="CU31" s="654"/>
      <c r="CV31" s="654"/>
      <c r="CW31" s="654"/>
      <c r="CX31" s="654"/>
      <c r="CY31" s="655"/>
      <c r="CZ31" s="628">
        <v>0.6</v>
      </c>
      <c r="DA31" s="656"/>
      <c r="DB31" s="656"/>
      <c r="DC31" s="658"/>
      <c r="DD31" s="632">
        <v>42205</v>
      </c>
      <c r="DE31" s="654"/>
      <c r="DF31" s="654"/>
      <c r="DG31" s="654"/>
      <c r="DH31" s="654"/>
      <c r="DI31" s="654"/>
      <c r="DJ31" s="654"/>
      <c r="DK31" s="655"/>
      <c r="DL31" s="632">
        <v>42205</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1564207</v>
      </c>
      <c r="S32" s="624"/>
      <c r="T32" s="624"/>
      <c r="U32" s="624"/>
      <c r="V32" s="624"/>
      <c r="W32" s="624"/>
      <c r="X32" s="624"/>
      <c r="Y32" s="625"/>
      <c r="Z32" s="626">
        <v>6.8</v>
      </c>
      <c r="AA32" s="626"/>
      <c r="AB32" s="626"/>
      <c r="AC32" s="626"/>
      <c r="AD32" s="627" t="s">
        <v>139</v>
      </c>
      <c r="AE32" s="627"/>
      <c r="AF32" s="627"/>
      <c r="AG32" s="627"/>
      <c r="AH32" s="627"/>
      <c r="AI32" s="627"/>
      <c r="AJ32" s="627"/>
      <c r="AK32" s="627"/>
      <c r="AL32" s="628" t="s">
        <v>139</v>
      </c>
      <c r="AM32" s="629"/>
      <c r="AN32" s="629"/>
      <c r="AO32" s="630"/>
      <c r="AP32" s="669"/>
      <c r="AQ32" s="670"/>
      <c r="AR32" s="670"/>
      <c r="AS32" s="670"/>
      <c r="AT32" s="674"/>
      <c r="AU32" s="214" t="s">
        <v>317</v>
      </c>
      <c r="AX32" s="620" t="s">
        <v>318</v>
      </c>
      <c r="AY32" s="621"/>
      <c r="AZ32" s="621"/>
      <c r="BA32" s="621"/>
      <c r="BB32" s="621"/>
      <c r="BC32" s="621"/>
      <c r="BD32" s="621"/>
      <c r="BE32" s="621"/>
      <c r="BF32" s="622"/>
      <c r="BG32" s="679">
        <v>98.2</v>
      </c>
      <c r="BH32" s="654"/>
      <c r="BI32" s="654"/>
      <c r="BJ32" s="654"/>
      <c r="BK32" s="654"/>
      <c r="BL32" s="654"/>
      <c r="BM32" s="629">
        <v>94.5</v>
      </c>
      <c r="BN32" s="654"/>
      <c r="BO32" s="654"/>
      <c r="BP32" s="654"/>
      <c r="BQ32" s="680"/>
      <c r="BR32" s="679">
        <v>98</v>
      </c>
      <c r="BS32" s="654"/>
      <c r="BT32" s="654"/>
      <c r="BU32" s="654"/>
      <c r="BV32" s="654"/>
      <c r="BW32" s="654"/>
      <c r="BX32" s="629">
        <v>94.2</v>
      </c>
      <c r="BY32" s="654"/>
      <c r="BZ32" s="654"/>
      <c r="CA32" s="654"/>
      <c r="CB32" s="680"/>
      <c r="CD32" s="665"/>
      <c r="CE32" s="666"/>
      <c r="CF32" s="620" t="s">
        <v>319</v>
      </c>
      <c r="CG32" s="621"/>
      <c r="CH32" s="621"/>
      <c r="CI32" s="621"/>
      <c r="CJ32" s="621"/>
      <c r="CK32" s="621"/>
      <c r="CL32" s="621"/>
      <c r="CM32" s="621"/>
      <c r="CN32" s="621"/>
      <c r="CO32" s="621"/>
      <c r="CP32" s="621"/>
      <c r="CQ32" s="622"/>
      <c r="CR32" s="623" t="s">
        <v>139</v>
      </c>
      <c r="CS32" s="624"/>
      <c r="CT32" s="624"/>
      <c r="CU32" s="624"/>
      <c r="CV32" s="624"/>
      <c r="CW32" s="624"/>
      <c r="CX32" s="624"/>
      <c r="CY32" s="625"/>
      <c r="CZ32" s="628" t="s">
        <v>139</v>
      </c>
      <c r="DA32" s="656"/>
      <c r="DB32" s="656"/>
      <c r="DC32" s="658"/>
      <c r="DD32" s="632" t="s">
        <v>139</v>
      </c>
      <c r="DE32" s="624"/>
      <c r="DF32" s="624"/>
      <c r="DG32" s="624"/>
      <c r="DH32" s="624"/>
      <c r="DI32" s="624"/>
      <c r="DJ32" s="624"/>
      <c r="DK32" s="625"/>
      <c r="DL32" s="632" t="s">
        <v>139</v>
      </c>
      <c r="DM32" s="624"/>
      <c r="DN32" s="624"/>
      <c r="DO32" s="624"/>
      <c r="DP32" s="624"/>
      <c r="DQ32" s="624"/>
      <c r="DR32" s="624"/>
      <c r="DS32" s="624"/>
      <c r="DT32" s="624"/>
      <c r="DU32" s="624"/>
      <c r="DV32" s="625"/>
      <c r="DW32" s="628" t="s">
        <v>139</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57267</v>
      </c>
      <c r="S33" s="624"/>
      <c r="T33" s="624"/>
      <c r="U33" s="624"/>
      <c r="V33" s="624"/>
      <c r="W33" s="624"/>
      <c r="X33" s="624"/>
      <c r="Y33" s="625"/>
      <c r="Z33" s="626">
        <v>0.2</v>
      </c>
      <c r="AA33" s="626"/>
      <c r="AB33" s="626"/>
      <c r="AC33" s="626"/>
      <c r="AD33" s="627">
        <v>53926</v>
      </c>
      <c r="AE33" s="627"/>
      <c r="AF33" s="627"/>
      <c r="AG33" s="627"/>
      <c r="AH33" s="627"/>
      <c r="AI33" s="627"/>
      <c r="AJ33" s="627"/>
      <c r="AK33" s="627"/>
      <c r="AL33" s="628">
        <v>0.4</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98</v>
      </c>
      <c r="BH33" s="682"/>
      <c r="BI33" s="682"/>
      <c r="BJ33" s="682"/>
      <c r="BK33" s="682"/>
      <c r="BL33" s="682"/>
      <c r="BM33" s="683">
        <v>92.7</v>
      </c>
      <c r="BN33" s="682"/>
      <c r="BO33" s="682"/>
      <c r="BP33" s="682"/>
      <c r="BQ33" s="684"/>
      <c r="BR33" s="681">
        <v>97.9</v>
      </c>
      <c r="BS33" s="682"/>
      <c r="BT33" s="682"/>
      <c r="BU33" s="682"/>
      <c r="BV33" s="682"/>
      <c r="BW33" s="682"/>
      <c r="BX33" s="683">
        <v>92.1</v>
      </c>
      <c r="BY33" s="682"/>
      <c r="BZ33" s="682"/>
      <c r="CA33" s="682"/>
      <c r="CB33" s="684"/>
      <c r="CD33" s="620" t="s">
        <v>322</v>
      </c>
      <c r="CE33" s="621"/>
      <c r="CF33" s="621"/>
      <c r="CG33" s="621"/>
      <c r="CH33" s="621"/>
      <c r="CI33" s="621"/>
      <c r="CJ33" s="621"/>
      <c r="CK33" s="621"/>
      <c r="CL33" s="621"/>
      <c r="CM33" s="621"/>
      <c r="CN33" s="621"/>
      <c r="CO33" s="621"/>
      <c r="CP33" s="621"/>
      <c r="CQ33" s="622"/>
      <c r="CR33" s="623">
        <v>9884134</v>
      </c>
      <c r="CS33" s="654"/>
      <c r="CT33" s="654"/>
      <c r="CU33" s="654"/>
      <c r="CV33" s="654"/>
      <c r="CW33" s="654"/>
      <c r="CX33" s="654"/>
      <c r="CY33" s="655"/>
      <c r="CZ33" s="628">
        <v>45</v>
      </c>
      <c r="DA33" s="656"/>
      <c r="DB33" s="656"/>
      <c r="DC33" s="658"/>
      <c r="DD33" s="632">
        <v>7941317</v>
      </c>
      <c r="DE33" s="654"/>
      <c r="DF33" s="654"/>
      <c r="DG33" s="654"/>
      <c r="DH33" s="654"/>
      <c r="DI33" s="654"/>
      <c r="DJ33" s="654"/>
      <c r="DK33" s="655"/>
      <c r="DL33" s="632">
        <v>5300738</v>
      </c>
      <c r="DM33" s="654"/>
      <c r="DN33" s="654"/>
      <c r="DO33" s="654"/>
      <c r="DP33" s="654"/>
      <c r="DQ33" s="654"/>
      <c r="DR33" s="654"/>
      <c r="DS33" s="654"/>
      <c r="DT33" s="654"/>
      <c r="DU33" s="654"/>
      <c r="DV33" s="655"/>
      <c r="DW33" s="628">
        <v>38.700000000000003</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36451</v>
      </c>
      <c r="S34" s="624"/>
      <c r="T34" s="624"/>
      <c r="U34" s="624"/>
      <c r="V34" s="624"/>
      <c r="W34" s="624"/>
      <c r="X34" s="624"/>
      <c r="Y34" s="625"/>
      <c r="Z34" s="626">
        <v>0.2</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2678420</v>
      </c>
      <c r="CS34" s="624"/>
      <c r="CT34" s="624"/>
      <c r="CU34" s="624"/>
      <c r="CV34" s="624"/>
      <c r="CW34" s="624"/>
      <c r="CX34" s="624"/>
      <c r="CY34" s="625"/>
      <c r="CZ34" s="628">
        <v>12.2</v>
      </c>
      <c r="DA34" s="656"/>
      <c r="DB34" s="656"/>
      <c r="DC34" s="658"/>
      <c r="DD34" s="632">
        <v>1928513</v>
      </c>
      <c r="DE34" s="624"/>
      <c r="DF34" s="624"/>
      <c r="DG34" s="624"/>
      <c r="DH34" s="624"/>
      <c r="DI34" s="624"/>
      <c r="DJ34" s="624"/>
      <c r="DK34" s="625"/>
      <c r="DL34" s="632">
        <v>1708900</v>
      </c>
      <c r="DM34" s="624"/>
      <c r="DN34" s="624"/>
      <c r="DO34" s="624"/>
      <c r="DP34" s="624"/>
      <c r="DQ34" s="624"/>
      <c r="DR34" s="624"/>
      <c r="DS34" s="624"/>
      <c r="DT34" s="624"/>
      <c r="DU34" s="624"/>
      <c r="DV34" s="625"/>
      <c r="DW34" s="628">
        <v>12.5</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242858</v>
      </c>
      <c r="S35" s="624"/>
      <c r="T35" s="624"/>
      <c r="U35" s="624"/>
      <c r="V35" s="624"/>
      <c r="W35" s="624"/>
      <c r="X35" s="624"/>
      <c r="Y35" s="625"/>
      <c r="Z35" s="626">
        <v>1.1000000000000001</v>
      </c>
      <c r="AA35" s="626"/>
      <c r="AB35" s="626"/>
      <c r="AC35" s="626"/>
      <c r="AD35" s="627" t="s">
        <v>139</v>
      </c>
      <c r="AE35" s="627"/>
      <c r="AF35" s="627"/>
      <c r="AG35" s="627"/>
      <c r="AH35" s="627"/>
      <c r="AI35" s="627"/>
      <c r="AJ35" s="627"/>
      <c r="AK35" s="627"/>
      <c r="AL35" s="628" t="s">
        <v>139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211683</v>
      </c>
      <c r="CS35" s="654"/>
      <c r="CT35" s="654"/>
      <c r="CU35" s="654"/>
      <c r="CV35" s="654"/>
      <c r="CW35" s="654"/>
      <c r="CX35" s="654"/>
      <c r="CY35" s="655"/>
      <c r="CZ35" s="628">
        <v>1</v>
      </c>
      <c r="DA35" s="656"/>
      <c r="DB35" s="656"/>
      <c r="DC35" s="658"/>
      <c r="DD35" s="632">
        <v>194717</v>
      </c>
      <c r="DE35" s="654"/>
      <c r="DF35" s="654"/>
      <c r="DG35" s="654"/>
      <c r="DH35" s="654"/>
      <c r="DI35" s="654"/>
      <c r="DJ35" s="654"/>
      <c r="DK35" s="655"/>
      <c r="DL35" s="632">
        <v>194681</v>
      </c>
      <c r="DM35" s="654"/>
      <c r="DN35" s="654"/>
      <c r="DO35" s="654"/>
      <c r="DP35" s="654"/>
      <c r="DQ35" s="654"/>
      <c r="DR35" s="654"/>
      <c r="DS35" s="654"/>
      <c r="DT35" s="654"/>
      <c r="DU35" s="654"/>
      <c r="DV35" s="655"/>
      <c r="DW35" s="628">
        <v>1.4</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733501</v>
      </c>
      <c r="S36" s="624"/>
      <c r="T36" s="624"/>
      <c r="U36" s="624"/>
      <c r="V36" s="624"/>
      <c r="W36" s="624"/>
      <c r="X36" s="624"/>
      <c r="Y36" s="625"/>
      <c r="Z36" s="626">
        <v>3.2</v>
      </c>
      <c r="AA36" s="626"/>
      <c r="AB36" s="626"/>
      <c r="AC36" s="626"/>
      <c r="AD36" s="627" t="s">
        <v>178</v>
      </c>
      <c r="AE36" s="627"/>
      <c r="AF36" s="627"/>
      <c r="AG36" s="627"/>
      <c r="AH36" s="627"/>
      <c r="AI36" s="627"/>
      <c r="AJ36" s="627"/>
      <c r="AK36" s="627"/>
      <c r="AL36" s="628" t="s">
        <v>139</v>
      </c>
      <c r="AM36" s="629"/>
      <c r="AN36" s="629"/>
      <c r="AO36" s="630"/>
      <c r="AP36" s="222"/>
      <c r="AQ36" s="685" t="s">
        <v>330</v>
      </c>
      <c r="AR36" s="686"/>
      <c r="AS36" s="686"/>
      <c r="AT36" s="686"/>
      <c r="AU36" s="686"/>
      <c r="AV36" s="686"/>
      <c r="AW36" s="686"/>
      <c r="AX36" s="686"/>
      <c r="AY36" s="687"/>
      <c r="AZ36" s="612">
        <v>2985791</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134335</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4690197</v>
      </c>
      <c r="CS36" s="624"/>
      <c r="CT36" s="624"/>
      <c r="CU36" s="624"/>
      <c r="CV36" s="624"/>
      <c r="CW36" s="624"/>
      <c r="CX36" s="624"/>
      <c r="CY36" s="625"/>
      <c r="CZ36" s="628">
        <v>21.3</v>
      </c>
      <c r="DA36" s="656"/>
      <c r="DB36" s="656"/>
      <c r="DC36" s="658"/>
      <c r="DD36" s="632">
        <v>4105704</v>
      </c>
      <c r="DE36" s="624"/>
      <c r="DF36" s="624"/>
      <c r="DG36" s="624"/>
      <c r="DH36" s="624"/>
      <c r="DI36" s="624"/>
      <c r="DJ36" s="624"/>
      <c r="DK36" s="625"/>
      <c r="DL36" s="632">
        <v>1806982</v>
      </c>
      <c r="DM36" s="624"/>
      <c r="DN36" s="624"/>
      <c r="DO36" s="624"/>
      <c r="DP36" s="624"/>
      <c r="DQ36" s="624"/>
      <c r="DR36" s="624"/>
      <c r="DS36" s="624"/>
      <c r="DT36" s="624"/>
      <c r="DU36" s="624"/>
      <c r="DV36" s="625"/>
      <c r="DW36" s="628">
        <v>13.2</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782593</v>
      </c>
      <c r="S37" s="624"/>
      <c r="T37" s="624"/>
      <c r="U37" s="624"/>
      <c r="V37" s="624"/>
      <c r="W37" s="624"/>
      <c r="X37" s="624"/>
      <c r="Y37" s="625"/>
      <c r="Z37" s="626">
        <v>3.4</v>
      </c>
      <c r="AA37" s="626"/>
      <c r="AB37" s="626"/>
      <c r="AC37" s="626"/>
      <c r="AD37" s="627">
        <v>16783</v>
      </c>
      <c r="AE37" s="627"/>
      <c r="AF37" s="627"/>
      <c r="AG37" s="627"/>
      <c r="AH37" s="627"/>
      <c r="AI37" s="627"/>
      <c r="AJ37" s="627"/>
      <c r="AK37" s="627"/>
      <c r="AL37" s="628">
        <v>0.1</v>
      </c>
      <c r="AM37" s="629"/>
      <c r="AN37" s="629"/>
      <c r="AO37" s="630"/>
      <c r="AQ37" s="689" t="s">
        <v>334</v>
      </c>
      <c r="AR37" s="690"/>
      <c r="AS37" s="690"/>
      <c r="AT37" s="690"/>
      <c r="AU37" s="690"/>
      <c r="AV37" s="690"/>
      <c r="AW37" s="690"/>
      <c r="AX37" s="690"/>
      <c r="AY37" s="691"/>
      <c r="AZ37" s="623">
        <v>826300</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117548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1424133</v>
      </c>
      <c r="CS37" s="654"/>
      <c r="CT37" s="654"/>
      <c r="CU37" s="654"/>
      <c r="CV37" s="654"/>
      <c r="CW37" s="654"/>
      <c r="CX37" s="654"/>
      <c r="CY37" s="655"/>
      <c r="CZ37" s="628">
        <v>6.5</v>
      </c>
      <c r="DA37" s="656"/>
      <c r="DB37" s="656"/>
      <c r="DC37" s="658"/>
      <c r="DD37" s="632">
        <v>1421428</v>
      </c>
      <c r="DE37" s="654"/>
      <c r="DF37" s="654"/>
      <c r="DG37" s="654"/>
      <c r="DH37" s="654"/>
      <c r="DI37" s="654"/>
      <c r="DJ37" s="654"/>
      <c r="DK37" s="655"/>
      <c r="DL37" s="632">
        <v>1401550</v>
      </c>
      <c r="DM37" s="654"/>
      <c r="DN37" s="654"/>
      <c r="DO37" s="654"/>
      <c r="DP37" s="654"/>
      <c r="DQ37" s="654"/>
      <c r="DR37" s="654"/>
      <c r="DS37" s="654"/>
      <c r="DT37" s="654"/>
      <c r="DU37" s="654"/>
      <c r="DV37" s="655"/>
      <c r="DW37" s="628">
        <v>10.199999999999999</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465900</v>
      </c>
      <c r="S38" s="624"/>
      <c r="T38" s="624"/>
      <c r="U38" s="624"/>
      <c r="V38" s="624"/>
      <c r="W38" s="624"/>
      <c r="X38" s="624"/>
      <c r="Y38" s="625"/>
      <c r="Z38" s="626">
        <v>2</v>
      </c>
      <c r="AA38" s="626"/>
      <c r="AB38" s="626"/>
      <c r="AC38" s="626"/>
      <c r="AD38" s="627" t="s">
        <v>139</v>
      </c>
      <c r="AE38" s="627"/>
      <c r="AF38" s="627"/>
      <c r="AG38" s="627"/>
      <c r="AH38" s="627"/>
      <c r="AI38" s="627"/>
      <c r="AJ38" s="627"/>
      <c r="AK38" s="627"/>
      <c r="AL38" s="628" t="s">
        <v>139</v>
      </c>
      <c r="AM38" s="629"/>
      <c r="AN38" s="629"/>
      <c r="AO38" s="630"/>
      <c r="AQ38" s="689" t="s">
        <v>338</v>
      </c>
      <c r="AR38" s="690"/>
      <c r="AS38" s="690"/>
      <c r="AT38" s="690"/>
      <c r="AU38" s="690"/>
      <c r="AV38" s="690"/>
      <c r="AW38" s="690"/>
      <c r="AX38" s="690"/>
      <c r="AY38" s="691"/>
      <c r="AZ38" s="623">
        <v>115060</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9628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2044431</v>
      </c>
      <c r="CS38" s="624"/>
      <c r="CT38" s="624"/>
      <c r="CU38" s="624"/>
      <c r="CV38" s="624"/>
      <c r="CW38" s="624"/>
      <c r="CX38" s="624"/>
      <c r="CY38" s="625"/>
      <c r="CZ38" s="628">
        <v>9.3000000000000007</v>
      </c>
      <c r="DA38" s="656"/>
      <c r="DB38" s="656"/>
      <c r="DC38" s="658"/>
      <c r="DD38" s="632">
        <v>1620108</v>
      </c>
      <c r="DE38" s="624"/>
      <c r="DF38" s="624"/>
      <c r="DG38" s="624"/>
      <c r="DH38" s="624"/>
      <c r="DI38" s="624"/>
      <c r="DJ38" s="624"/>
      <c r="DK38" s="625"/>
      <c r="DL38" s="632">
        <v>1590175</v>
      </c>
      <c r="DM38" s="624"/>
      <c r="DN38" s="624"/>
      <c r="DO38" s="624"/>
      <c r="DP38" s="624"/>
      <c r="DQ38" s="624"/>
      <c r="DR38" s="624"/>
      <c r="DS38" s="624"/>
      <c r="DT38" s="624"/>
      <c r="DU38" s="624"/>
      <c r="DV38" s="625"/>
      <c r="DW38" s="628">
        <v>11.6</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139</v>
      </c>
      <c r="AA39" s="626"/>
      <c r="AB39" s="626"/>
      <c r="AC39" s="626"/>
      <c r="AD39" s="627" t="s">
        <v>178</v>
      </c>
      <c r="AE39" s="627"/>
      <c r="AF39" s="627"/>
      <c r="AG39" s="627"/>
      <c r="AH39" s="627"/>
      <c r="AI39" s="627"/>
      <c r="AJ39" s="627"/>
      <c r="AK39" s="627"/>
      <c r="AL39" s="628" t="s">
        <v>139</v>
      </c>
      <c r="AM39" s="629"/>
      <c r="AN39" s="629"/>
      <c r="AO39" s="630"/>
      <c r="AQ39" s="689" t="s">
        <v>342</v>
      </c>
      <c r="AR39" s="690"/>
      <c r="AS39" s="690"/>
      <c r="AT39" s="690"/>
      <c r="AU39" s="690"/>
      <c r="AV39" s="690"/>
      <c r="AW39" s="690"/>
      <c r="AX39" s="690"/>
      <c r="AY39" s="691"/>
      <c r="AZ39" s="623" t="s">
        <v>139</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14641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38203</v>
      </c>
      <c r="CS39" s="654"/>
      <c r="CT39" s="654"/>
      <c r="CU39" s="654"/>
      <c r="CV39" s="654"/>
      <c r="CW39" s="654"/>
      <c r="CX39" s="654"/>
      <c r="CY39" s="655"/>
      <c r="CZ39" s="628">
        <v>0.2</v>
      </c>
      <c r="DA39" s="656"/>
      <c r="DB39" s="656"/>
      <c r="DC39" s="658"/>
      <c r="DD39" s="632">
        <v>17568</v>
      </c>
      <c r="DE39" s="654"/>
      <c r="DF39" s="654"/>
      <c r="DG39" s="654"/>
      <c r="DH39" s="654"/>
      <c r="DI39" s="654"/>
      <c r="DJ39" s="654"/>
      <c r="DK39" s="655"/>
      <c r="DL39" s="632" t="s">
        <v>178</v>
      </c>
      <c r="DM39" s="654"/>
      <c r="DN39" s="654"/>
      <c r="DO39" s="654"/>
      <c r="DP39" s="654"/>
      <c r="DQ39" s="654"/>
      <c r="DR39" s="654"/>
      <c r="DS39" s="654"/>
      <c r="DT39" s="654"/>
      <c r="DU39" s="654"/>
      <c r="DV39" s="655"/>
      <c r="DW39" s="628" t="s">
        <v>139</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314800</v>
      </c>
      <c r="S40" s="624"/>
      <c r="T40" s="624"/>
      <c r="U40" s="624"/>
      <c r="V40" s="624"/>
      <c r="W40" s="624"/>
      <c r="X40" s="624"/>
      <c r="Y40" s="625"/>
      <c r="Z40" s="626">
        <v>1.4</v>
      </c>
      <c r="AA40" s="626"/>
      <c r="AB40" s="626"/>
      <c r="AC40" s="626"/>
      <c r="AD40" s="627" t="s">
        <v>139</v>
      </c>
      <c r="AE40" s="627"/>
      <c r="AF40" s="627"/>
      <c r="AG40" s="627"/>
      <c r="AH40" s="627"/>
      <c r="AI40" s="627"/>
      <c r="AJ40" s="627"/>
      <c r="AK40" s="627"/>
      <c r="AL40" s="628" t="s">
        <v>139</v>
      </c>
      <c r="AM40" s="629"/>
      <c r="AN40" s="629"/>
      <c r="AO40" s="630"/>
      <c r="AQ40" s="689" t="s">
        <v>346</v>
      </c>
      <c r="AR40" s="690"/>
      <c r="AS40" s="690"/>
      <c r="AT40" s="690"/>
      <c r="AU40" s="690"/>
      <c r="AV40" s="690"/>
      <c r="AW40" s="690"/>
      <c r="AX40" s="690"/>
      <c r="AY40" s="691"/>
      <c r="AZ40" s="623" t="s">
        <v>139</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98</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221200</v>
      </c>
      <c r="CS40" s="624"/>
      <c r="CT40" s="624"/>
      <c r="CU40" s="624"/>
      <c r="CV40" s="624"/>
      <c r="CW40" s="624"/>
      <c r="CX40" s="624"/>
      <c r="CY40" s="625"/>
      <c r="CZ40" s="628">
        <v>1</v>
      </c>
      <c r="DA40" s="656"/>
      <c r="DB40" s="656"/>
      <c r="DC40" s="658"/>
      <c r="DD40" s="632">
        <v>74707</v>
      </c>
      <c r="DE40" s="624"/>
      <c r="DF40" s="624"/>
      <c r="DG40" s="624"/>
      <c r="DH40" s="624"/>
      <c r="DI40" s="624"/>
      <c r="DJ40" s="624"/>
      <c r="DK40" s="625"/>
      <c r="DL40" s="632" t="s">
        <v>178</v>
      </c>
      <c r="DM40" s="624"/>
      <c r="DN40" s="624"/>
      <c r="DO40" s="624"/>
      <c r="DP40" s="624"/>
      <c r="DQ40" s="624"/>
      <c r="DR40" s="624"/>
      <c r="DS40" s="624"/>
      <c r="DT40" s="624"/>
      <c r="DU40" s="624"/>
      <c r="DV40" s="625"/>
      <c r="DW40" s="628" t="s">
        <v>139</v>
      </c>
      <c r="DX40" s="656"/>
      <c r="DY40" s="656"/>
      <c r="DZ40" s="656"/>
      <c r="EA40" s="656"/>
      <c r="EB40" s="656"/>
      <c r="EC40" s="657"/>
    </row>
    <row r="41" spans="2:133" ht="11.25" customHeight="1" x14ac:dyDescent="0.15">
      <c r="B41" s="644" t="s">
        <v>350</v>
      </c>
      <c r="C41" s="645"/>
      <c r="D41" s="645"/>
      <c r="E41" s="645"/>
      <c r="F41" s="645"/>
      <c r="G41" s="645"/>
      <c r="H41" s="645"/>
      <c r="I41" s="645"/>
      <c r="J41" s="645"/>
      <c r="K41" s="645"/>
      <c r="L41" s="645"/>
      <c r="M41" s="645"/>
      <c r="N41" s="645"/>
      <c r="O41" s="645"/>
      <c r="P41" s="645"/>
      <c r="Q41" s="646"/>
      <c r="R41" s="698">
        <v>23009170</v>
      </c>
      <c r="S41" s="699"/>
      <c r="T41" s="699"/>
      <c r="U41" s="699"/>
      <c r="V41" s="699"/>
      <c r="W41" s="699"/>
      <c r="X41" s="699"/>
      <c r="Y41" s="700"/>
      <c r="Z41" s="701">
        <v>100</v>
      </c>
      <c r="AA41" s="701"/>
      <c r="AB41" s="701"/>
      <c r="AC41" s="701"/>
      <c r="AD41" s="702">
        <v>13392035</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504695</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139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354</v>
      </c>
      <c r="CS41" s="654"/>
      <c r="CT41" s="654"/>
      <c r="CU41" s="654"/>
      <c r="CV41" s="654"/>
      <c r="CW41" s="654"/>
      <c r="CX41" s="654"/>
      <c r="CY41" s="655"/>
      <c r="CZ41" s="628" t="s">
        <v>139</v>
      </c>
      <c r="DA41" s="656"/>
      <c r="DB41" s="656"/>
      <c r="DC41" s="658"/>
      <c r="DD41" s="632" t="s">
        <v>354</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1539736</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309</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576178</v>
      </c>
      <c r="CS42" s="654"/>
      <c r="CT42" s="654"/>
      <c r="CU42" s="654"/>
      <c r="CV42" s="654"/>
      <c r="CW42" s="654"/>
      <c r="CX42" s="654"/>
      <c r="CY42" s="655"/>
      <c r="CZ42" s="628">
        <v>2.6</v>
      </c>
      <c r="DA42" s="656"/>
      <c r="DB42" s="656"/>
      <c r="DC42" s="658"/>
      <c r="DD42" s="632">
        <v>306758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139241</v>
      </c>
      <c r="CS43" s="654"/>
      <c r="CT43" s="654"/>
      <c r="CU43" s="654"/>
      <c r="CV43" s="654"/>
      <c r="CW43" s="654"/>
      <c r="CX43" s="654"/>
      <c r="CY43" s="655"/>
      <c r="CZ43" s="628">
        <v>0.6</v>
      </c>
      <c r="DA43" s="656"/>
      <c r="DB43" s="656"/>
      <c r="DC43" s="658"/>
      <c r="DD43" s="632">
        <v>139241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576178</v>
      </c>
      <c r="CS44" s="624"/>
      <c r="CT44" s="624"/>
      <c r="CU44" s="624"/>
      <c r="CV44" s="624"/>
      <c r="CW44" s="624"/>
      <c r="CX44" s="624"/>
      <c r="CY44" s="625"/>
      <c r="CZ44" s="628">
        <v>2.6</v>
      </c>
      <c r="DA44" s="629"/>
      <c r="DB44" s="629"/>
      <c r="DC44" s="635"/>
      <c r="DD44" s="632">
        <v>306758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217690</v>
      </c>
      <c r="CS45" s="654"/>
      <c r="CT45" s="654"/>
      <c r="CU45" s="654"/>
      <c r="CV45" s="654"/>
      <c r="CW45" s="654"/>
      <c r="CX45" s="654"/>
      <c r="CY45" s="655"/>
      <c r="CZ45" s="628">
        <v>1</v>
      </c>
      <c r="DA45" s="656"/>
      <c r="DB45" s="656"/>
      <c r="DC45" s="658"/>
      <c r="DD45" s="632">
        <v>102300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350965</v>
      </c>
      <c r="CS46" s="624"/>
      <c r="CT46" s="624"/>
      <c r="CU46" s="624"/>
      <c r="CV46" s="624"/>
      <c r="CW46" s="624"/>
      <c r="CX46" s="624"/>
      <c r="CY46" s="625"/>
      <c r="CZ46" s="628">
        <v>1.6</v>
      </c>
      <c r="DA46" s="629"/>
      <c r="DB46" s="629"/>
      <c r="DC46" s="635"/>
      <c r="DD46" s="632">
        <v>196935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139</v>
      </c>
      <c r="CS47" s="654"/>
      <c r="CT47" s="654"/>
      <c r="CU47" s="654"/>
      <c r="CV47" s="654"/>
      <c r="CW47" s="654"/>
      <c r="CX47" s="654"/>
      <c r="CY47" s="655"/>
      <c r="CZ47" s="628" t="s">
        <v>354</v>
      </c>
      <c r="DA47" s="656"/>
      <c r="DB47" s="656"/>
      <c r="DC47" s="658"/>
      <c r="DD47" s="632" t="s">
        <v>139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139</v>
      </c>
      <c r="CS48" s="624"/>
      <c r="CT48" s="624"/>
      <c r="CU48" s="624"/>
      <c r="CV48" s="624"/>
      <c r="CW48" s="624"/>
      <c r="CX48" s="624"/>
      <c r="CY48" s="625"/>
      <c r="CZ48" s="628" t="s">
        <v>354</v>
      </c>
      <c r="DA48" s="629"/>
      <c r="DB48" s="629"/>
      <c r="DC48" s="635"/>
      <c r="DD48" s="632" t="s">
        <v>139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21974200</v>
      </c>
      <c r="CS49" s="682"/>
      <c r="CT49" s="682"/>
      <c r="CU49" s="682"/>
      <c r="CV49" s="682"/>
      <c r="CW49" s="682"/>
      <c r="CX49" s="682"/>
      <c r="CY49" s="711"/>
      <c r="CZ49" s="703">
        <v>100</v>
      </c>
      <c r="DA49" s="712"/>
      <c r="DB49" s="712"/>
      <c r="DC49" s="713"/>
      <c r="DD49" s="714">
        <v>14878404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xaavUVhq5b4dmW73siVnrlTlUSW54+nH6R6Rhl6oqyn35l37uQHgWpQI5hVahmGXifo6yZGAUzWC0df42fUkw==" saltValue="niXb3s81UD+YirW2e9nnp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22475</v>
      </c>
      <c r="R7" s="764"/>
      <c r="S7" s="764"/>
      <c r="T7" s="764"/>
      <c r="U7" s="764"/>
      <c r="V7" s="764">
        <v>21440</v>
      </c>
      <c r="W7" s="764"/>
      <c r="X7" s="764"/>
      <c r="Y7" s="764"/>
      <c r="Z7" s="764"/>
      <c r="AA7" s="764">
        <v>1035</v>
      </c>
      <c r="AB7" s="764"/>
      <c r="AC7" s="764"/>
      <c r="AD7" s="764"/>
      <c r="AE7" s="765"/>
      <c r="AF7" s="766">
        <v>1010</v>
      </c>
      <c r="AG7" s="767"/>
      <c r="AH7" s="767"/>
      <c r="AI7" s="767"/>
      <c r="AJ7" s="768"/>
      <c r="AK7" s="769">
        <v>76</v>
      </c>
      <c r="AL7" s="770"/>
      <c r="AM7" s="770"/>
      <c r="AN7" s="770"/>
      <c r="AO7" s="770"/>
      <c r="AP7" s="770">
        <v>14488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73"/>
      <c r="CH7" s="743">
        <v>-10</v>
      </c>
      <c r="CI7" s="744"/>
      <c r="CJ7" s="744"/>
      <c r="CK7" s="744"/>
      <c r="CL7" s="745"/>
      <c r="CM7" s="743">
        <v>68</v>
      </c>
      <c r="CN7" s="744"/>
      <c r="CO7" s="744"/>
      <c r="CP7" s="744"/>
      <c r="CQ7" s="745"/>
      <c r="CR7" s="743">
        <v>15</v>
      </c>
      <c r="CS7" s="744"/>
      <c r="CT7" s="744"/>
      <c r="CU7" s="744"/>
      <c r="CV7" s="745"/>
      <c r="CW7" s="743" t="s">
        <v>584</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15">
      <c r="A8" s="238">
        <v>2</v>
      </c>
      <c r="B8" s="749" t="s">
        <v>391</v>
      </c>
      <c r="C8" s="750"/>
      <c r="D8" s="750"/>
      <c r="E8" s="750"/>
      <c r="F8" s="750"/>
      <c r="G8" s="750"/>
      <c r="H8" s="750"/>
      <c r="I8" s="750"/>
      <c r="J8" s="750"/>
      <c r="K8" s="750"/>
      <c r="L8" s="750"/>
      <c r="M8" s="750"/>
      <c r="N8" s="750"/>
      <c r="O8" s="750"/>
      <c r="P8" s="751"/>
      <c r="Q8" s="752">
        <v>1054</v>
      </c>
      <c r="R8" s="753"/>
      <c r="S8" s="753"/>
      <c r="T8" s="753"/>
      <c r="U8" s="753"/>
      <c r="V8" s="753">
        <v>1054</v>
      </c>
      <c r="W8" s="753"/>
      <c r="X8" s="753"/>
      <c r="Y8" s="753"/>
      <c r="Z8" s="753"/>
      <c r="AA8" s="753" t="s">
        <v>584</v>
      </c>
      <c r="AB8" s="753"/>
      <c r="AC8" s="753"/>
      <c r="AD8" s="753"/>
      <c r="AE8" s="754"/>
      <c r="AF8" s="755" t="s">
        <v>392</v>
      </c>
      <c r="AG8" s="756"/>
      <c r="AH8" s="756"/>
      <c r="AI8" s="756"/>
      <c r="AJ8" s="757"/>
      <c r="AK8" s="758">
        <v>687</v>
      </c>
      <c r="AL8" s="759"/>
      <c r="AM8" s="759"/>
      <c r="AN8" s="759"/>
      <c r="AO8" s="759"/>
      <c r="AP8" s="759">
        <v>5298</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596</v>
      </c>
      <c r="BT8" s="783"/>
      <c r="BU8" s="783"/>
      <c r="BV8" s="783"/>
      <c r="BW8" s="783"/>
      <c r="BX8" s="783"/>
      <c r="BY8" s="783"/>
      <c r="BZ8" s="783"/>
      <c r="CA8" s="783"/>
      <c r="CB8" s="783"/>
      <c r="CC8" s="783"/>
      <c r="CD8" s="783"/>
      <c r="CE8" s="783"/>
      <c r="CF8" s="783"/>
      <c r="CG8" s="784"/>
      <c r="CH8" s="785">
        <v>15</v>
      </c>
      <c r="CI8" s="786"/>
      <c r="CJ8" s="786"/>
      <c r="CK8" s="786"/>
      <c r="CL8" s="787"/>
      <c r="CM8" s="785">
        <v>11</v>
      </c>
      <c r="CN8" s="786"/>
      <c r="CO8" s="786"/>
      <c r="CP8" s="786"/>
      <c r="CQ8" s="787"/>
      <c r="CR8" s="785">
        <v>5</v>
      </c>
      <c r="CS8" s="786"/>
      <c r="CT8" s="786"/>
      <c r="CU8" s="786"/>
      <c r="CV8" s="787"/>
      <c r="CW8" s="785" t="s">
        <v>584</v>
      </c>
      <c r="CX8" s="786"/>
      <c r="CY8" s="786"/>
      <c r="CZ8" s="786"/>
      <c r="DA8" s="787"/>
      <c r="DB8" s="785" t="s">
        <v>584</v>
      </c>
      <c r="DC8" s="786"/>
      <c r="DD8" s="786"/>
      <c r="DE8" s="786"/>
      <c r="DF8" s="787"/>
      <c r="DG8" s="785" t="s">
        <v>584</v>
      </c>
      <c r="DH8" s="786"/>
      <c r="DI8" s="786"/>
      <c r="DJ8" s="786"/>
      <c r="DK8" s="787"/>
      <c r="DL8" s="785" t="s">
        <v>584</v>
      </c>
      <c r="DM8" s="786"/>
      <c r="DN8" s="786"/>
      <c r="DO8" s="786"/>
      <c r="DP8" s="787"/>
      <c r="DQ8" s="785" t="s">
        <v>584</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t="s">
        <v>598</v>
      </c>
      <c r="BS9" s="782" t="s">
        <v>597</v>
      </c>
      <c r="BT9" s="783"/>
      <c r="BU9" s="783"/>
      <c r="BV9" s="783"/>
      <c r="BW9" s="783"/>
      <c r="BX9" s="783"/>
      <c r="BY9" s="783"/>
      <c r="BZ9" s="783"/>
      <c r="CA9" s="783"/>
      <c r="CB9" s="783"/>
      <c r="CC9" s="783"/>
      <c r="CD9" s="783"/>
      <c r="CE9" s="783"/>
      <c r="CF9" s="783"/>
      <c r="CG9" s="784"/>
      <c r="CH9" s="785">
        <v>1726</v>
      </c>
      <c r="CI9" s="786"/>
      <c r="CJ9" s="786"/>
      <c r="CK9" s="786"/>
      <c r="CL9" s="787"/>
      <c r="CM9" s="785">
        <v>2183</v>
      </c>
      <c r="CN9" s="786"/>
      <c r="CO9" s="786"/>
      <c r="CP9" s="786"/>
      <c r="CQ9" s="787"/>
      <c r="CR9" s="785">
        <v>70</v>
      </c>
      <c r="CS9" s="786"/>
      <c r="CT9" s="786"/>
      <c r="CU9" s="786"/>
      <c r="CV9" s="787"/>
      <c r="CW9" s="785">
        <v>520</v>
      </c>
      <c r="CX9" s="786"/>
      <c r="CY9" s="786"/>
      <c r="CZ9" s="786"/>
      <c r="DA9" s="787"/>
      <c r="DB9" s="785">
        <v>7814</v>
      </c>
      <c r="DC9" s="786"/>
      <c r="DD9" s="786"/>
      <c r="DE9" s="786"/>
      <c r="DF9" s="787"/>
      <c r="DG9" s="785" t="s">
        <v>584</v>
      </c>
      <c r="DH9" s="786"/>
      <c r="DI9" s="786"/>
      <c r="DJ9" s="786"/>
      <c r="DK9" s="787"/>
      <c r="DL9" s="785" t="s">
        <v>584</v>
      </c>
      <c r="DM9" s="786"/>
      <c r="DN9" s="786"/>
      <c r="DO9" s="786"/>
      <c r="DP9" s="787"/>
      <c r="DQ9" s="785">
        <v>995</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23529</v>
      </c>
      <c r="R23" s="793"/>
      <c r="S23" s="793"/>
      <c r="T23" s="793"/>
      <c r="U23" s="793"/>
      <c r="V23" s="793">
        <v>22494</v>
      </c>
      <c r="W23" s="793"/>
      <c r="X23" s="793"/>
      <c r="Y23" s="793"/>
      <c r="Z23" s="793"/>
      <c r="AA23" s="793">
        <v>1035</v>
      </c>
      <c r="AB23" s="793"/>
      <c r="AC23" s="793"/>
      <c r="AD23" s="793"/>
      <c r="AE23" s="794"/>
      <c r="AF23" s="795">
        <v>1010</v>
      </c>
      <c r="AG23" s="793"/>
      <c r="AH23" s="793"/>
      <c r="AI23" s="793"/>
      <c r="AJ23" s="796"/>
      <c r="AK23" s="797"/>
      <c r="AL23" s="798"/>
      <c r="AM23" s="798"/>
      <c r="AN23" s="798"/>
      <c r="AO23" s="798"/>
      <c r="AP23" s="793">
        <v>19786</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6560</v>
      </c>
      <c r="R28" s="823"/>
      <c r="S28" s="823"/>
      <c r="T28" s="823"/>
      <c r="U28" s="823"/>
      <c r="V28" s="823">
        <v>6246</v>
      </c>
      <c r="W28" s="823"/>
      <c r="X28" s="823"/>
      <c r="Y28" s="823"/>
      <c r="Z28" s="823"/>
      <c r="AA28" s="823">
        <v>134</v>
      </c>
      <c r="AB28" s="823"/>
      <c r="AC28" s="823"/>
      <c r="AD28" s="823"/>
      <c r="AE28" s="824"/>
      <c r="AF28" s="825">
        <v>134</v>
      </c>
      <c r="AG28" s="823"/>
      <c r="AH28" s="823"/>
      <c r="AI28" s="823"/>
      <c r="AJ28" s="826"/>
      <c r="AK28" s="827">
        <v>411</v>
      </c>
      <c r="AL28" s="828"/>
      <c r="AM28" s="828"/>
      <c r="AN28" s="828"/>
      <c r="AO28" s="828"/>
      <c r="AP28" s="828" t="s">
        <v>584</v>
      </c>
      <c r="AQ28" s="828"/>
      <c r="AR28" s="828"/>
      <c r="AS28" s="828"/>
      <c r="AT28" s="828"/>
      <c r="AU28" s="828" t="s">
        <v>584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4839</v>
      </c>
      <c r="R29" s="753"/>
      <c r="S29" s="753"/>
      <c r="T29" s="753"/>
      <c r="U29" s="753"/>
      <c r="V29" s="753">
        <v>4828</v>
      </c>
      <c r="W29" s="753"/>
      <c r="X29" s="753"/>
      <c r="Y29" s="753"/>
      <c r="Z29" s="753"/>
      <c r="AA29" s="753">
        <v>11</v>
      </c>
      <c r="AB29" s="753"/>
      <c r="AC29" s="753"/>
      <c r="AD29" s="753"/>
      <c r="AE29" s="754"/>
      <c r="AF29" s="755">
        <v>11</v>
      </c>
      <c r="AG29" s="756"/>
      <c r="AH29" s="756"/>
      <c r="AI29" s="756"/>
      <c r="AJ29" s="757"/>
      <c r="AK29" s="834">
        <v>832</v>
      </c>
      <c r="AL29" s="830"/>
      <c r="AM29" s="830"/>
      <c r="AN29" s="830"/>
      <c r="AO29" s="830"/>
      <c r="AP29" s="830" t="s">
        <v>584</v>
      </c>
      <c r="AQ29" s="830"/>
      <c r="AR29" s="830"/>
      <c r="AS29" s="830"/>
      <c r="AT29" s="830"/>
      <c r="AU29" s="830" t="s">
        <v>584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722</v>
      </c>
      <c r="R30" s="753"/>
      <c r="S30" s="753"/>
      <c r="T30" s="753"/>
      <c r="U30" s="753"/>
      <c r="V30" s="753">
        <v>716</v>
      </c>
      <c r="W30" s="753"/>
      <c r="X30" s="753"/>
      <c r="Y30" s="753"/>
      <c r="Z30" s="753"/>
      <c r="AA30" s="753">
        <v>6</v>
      </c>
      <c r="AB30" s="753"/>
      <c r="AC30" s="753"/>
      <c r="AD30" s="753"/>
      <c r="AE30" s="754"/>
      <c r="AF30" s="755">
        <v>6</v>
      </c>
      <c r="AG30" s="756"/>
      <c r="AH30" s="756"/>
      <c r="AI30" s="756"/>
      <c r="AJ30" s="757"/>
      <c r="AK30" s="834">
        <v>159</v>
      </c>
      <c r="AL30" s="830"/>
      <c r="AM30" s="830"/>
      <c r="AN30" s="830"/>
      <c r="AO30" s="830"/>
      <c r="AP30" s="830" t="s">
        <v>584</v>
      </c>
      <c r="AQ30" s="830"/>
      <c r="AR30" s="830"/>
      <c r="AS30" s="830"/>
      <c r="AT30" s="830"/>
      <c r="AU30" s="830" t="s">
        <v>584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1175</v>
      </c>
      <c r="R31" s="753"/>
      <c r="S31" s="753"/>
      <c r="T31" s="753"/>
      <c r="U31" s="753"/>
      <c r="V31" s="753">
        <v>1203</v>
      </c>
      <c r="W31" s="753"/>
      <c r="X31" s="753"/>
      <c r="Y31" s="753"/>
      <c r="Z31" s="753"/>
      <c r="AA31" s="753">
        <v>27</v>
      </c>
      <c r="AB31" s="753"/>
      <c r="AC31" s="753"/>
      <c r="AD31" s="753"/>
      <c r="AE31" s="754"/>
      <c r="AF31" s="755">
        <v>1450</v>
      </c>
      <c r="AG31" s="756"/>
      <c r="AH31" s="756"/>
      <c r="AI31" s="756"/>
      <c r="AJ31" s="757"/>
      <c r="AK31" s="834" t="s">
        <v>584</v>
      </c>
      <c r="AL31" s="830"/>
      <c r="AM31" s="830"/>
      <c r="AN31" s="830"/>
      <c r="AO31" s="830"/>
      <c r="AP31" s="830" t="s">
        <v>584</v>
      </c>
      <c r="AQ31" s="830"/>
      <c r="AR31" s="830"/>
      <c r="AS31" s="830"/>
      <c r="AT31" s="830"/>
      <c r="AU31" s="830" t="s">
        <v>584</v>
      </c>
      <c r="AV31" s="830"/>
      <c r="AW31" s="830"/>
      <c r="AX31" s="830"/>
      <c r="AY31" s="830"/>
      <c r="AZ31" s="831" t="s">
        <v>584</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2082</v>
      </c>
      <c r="R32" s="753"/>
      <c r="S32" s="753"/>
      <c r="T32" s="753"/>
      <c r="U32" s="753"/>
      <c r="V32" s="753">
        <v>1825</v>
      </c>
      <c r="W32" s="753"/>
      <c r="X32" s="753"/>
      <c r="Y32" s="753"/>
      <c r="Z32" s="753"/>
      <c r="AA32" s="753">
        <v>257</v>
      </c>
      <c r="AB32" s="753"/>
      <c r="AC32" s="753"/>
      <c r="AD32" s="753"/>
      <c r="AE32" s="754"/>
      <c r="AF32" s="755">
        <v>113</v>
      </c>
      <c r="AG32" s="756"/>
      <c r="AH32" s="756"/>
      <c r="AI32" s="756"/>
      <c r="AJ32" s="757"/>
      <c r="AK32" s="834">
        <v>826</v>
      </c>
      <c r="AL32" s="830"/>
      <c r="AM32" s="830"/>
      <c r="AN32" s="830"/>
      <c r="AO32" s="830"/>
      <c r="AP32" s="830">
        <v>5784</v>
      </c>
      <c r="AQ32" s="830"/>
      <c r="AR32" s="830"/>
      <c r="AS32" s="830"/>
      <c r="AT32" s="830"/>
      <c r="AU32" s="830">
        <v>4674</v>
      </c>
      <c r="AV32" s="830"/>
      <c r="AW32" s="830"/>
      <c r="AX32" s="830"/>
      <c r="AY32" s="830"/>
      <c r="AZ32" s="831" t="s">
        <v>584</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1714</v>
      </c>
      <c r="AG63" s="844"/>
      <c r="AH63" s="844"/>
      <c r="AI63" s="844"/>
      <c r="AJ63" s="845"/>
      <c r="AK63" s="846"/>
      <c r="AL63" s="841"/>
      <c r="AM63" s="841"/>
      <c r="AN63" s="841"/>
      <c r="AO63" s="841"/>
      <c r="AP63" s="844">
        <v>5784</v>
      </c>
      <c r="AQ63" s="844"/>
      <c r="AR63" s="844"/>
      <c r="AS63" s="844"/>
      <c r="AT63" s="844"/>
      <c r="AU63" s="844">
        <v>4674</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420</v>
      </c>
      <c r="AB66" s="721"/>
      <c r="AC66" s="721"/>
      <c r="AD66" s="721"/>
      <c r="AE66" s="722"/>
      <c r="AF66" s="854" t="s">
        <v>421</v>
      </c>
      <c r="AG66" s="815"/>
      <c r="AH66" s="815"/>
      <c r="AI66" s="815"/>
      <c r="AJ66" s="855"/>
      <c r="AK66" s="725" t="s">
        <v>403</v>
      </c>
      <c r="AL66" s="730"/>
      <c r="AM66" s="730"/>
      <c r="AN66" s="730"/>
      <c r="AO66" s="731"/>
      <c r="AP66" s="725" t="s">
        <v>422</v>
      </c>
      <c r="AQ66" s="721"/>
      <c r="AR66" s="721"/>
      <c r="AS66" s="721"/>
      <c r="AT66" s="722"/>
      <c r="AU66" s="725" t="s">
        <v>423</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21460</v>
      </c>
      <c r="R68" s="866"/>
      <c r="S68" s="866"/>
      <c r="T68" s="866"/>
      <c r="U68" s="866"/>
      <c r="V68" s="866">
        <v>20757</v>
      </c>
      <c r="W68" s="866"/>
      <c r="X68" s="866"/>
      <c r="Y68" s="866"/>
      <c r="Z68" s="866"/>
      <c r="AA68" s="866">
        <v>704</v>
      </c>
      <c r="AB68" s="866"/>
      <c r="AC68" s="866"/>
      <c r="AD68" s="866"/>
      <c r="AE68" s="866"/>
      <c r="AF68" s="866">
        <v>704</v>
      </c>
      <c r="AG68" s="866"/>
      <c r="AH68" s="866"/>
      <c r="AI68" s="866"/>
      <c r="AJ68" s="866"/>
      <c r="AK68" s="866">
        <v>118</v>
      </c>
      <c r="AL68" s="866"/>
      <c r="AM68" s="866"/>
      <c r="AN68" s="866"/>
      <c r="AO68" s="866"/>
      <c r="AP68" s="866" t="s">
        <v>584</v>
      </c>
      <c r="AQ68" s="866"/>
      <c r="AR68" s="866"/>
      <c r="AS68" s="866"/>
      <c r="AT68" s="866"/>
      <c r="AU68" s="866" t="s">
        <v>584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179</v>
      </c>
      <c r="R69" s="830"/>
      <c r="S69" s="830"/>
      <c r="T69" s="830"/>
      <c r="U69" s="830"/>
      <c r="V69" s="830">
        <v>133</v>
      </c>
      <c r="W69" s="830"/>
      <c r="X69" s="830"/>
      <c r="Y69" s="830"/>
      <c r="Z69" s="830"/>
      <c r="AA69" s="830">
        <v>47</v>
      </c>
      <c r="AB69" s="830"/>
      <c r="AC69" s="830"/>
      <c r="AD69" s="830"/>
      <c r="AE69" s="830"/>
      <c r="AF69" s="830">
        <v>47</v>
      </c>
      <c r="AG69" s="830"/>
      <c r="AH69" s="830"/>
      <c r="AI69" s="830"/>
      <c r="AJ69" s="830"/>
      <c r="AK69" s="830" t="s">
        <v>584</v>
      </c>
      <c r="AL69" s="830"/>
      <c r="AM69" s="830"/>
      <c r="AN69" s="830"/>
      <c r="AO69" s="830"/>
      <c r="AP69" s="830" t="s">
        <v>584</v>
      </c>
      <c r="AQ69" s="830"/>
      <c r="AR69" s="830"/>
      <c r="AS69" s="830"/>
      <c r="AT69" s="830"/>
      <c r="AU69" s="830" t="s">
        <v>584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107</v>
      </c>
      <c r="R70" s="830"/>
      <c r="S70" s="830"/>
      <c r="T70" s="830"/>
      <c r="U70" s="830"/>
      <c r="V70" s="830">
        <v>106</v>
      </c>
      <c r="W70" s="830"/>
      <c r="X70" s="830"/>
      <c r="Y70" s="830"/>
      <c r="Z70" s="830"/>
      <c r="AA70" s="830">
        <v>1</v>
      </c>
      <c r="AB70" s="830"/>
      <c r="AC70" s="830"/>
      <c r="AD70" s="830"/>
      <c r="AE70" s="830"/>
      <c r="AF70" s="830">
        <v>1</v>
      </c>
      <c r="AG70" s="830"/>
      <c r="AH70" s="830"/>
      <c r="AI70" s="830"/>
      <c r="AJ70" s="830"/>
      <c r="AK70" s="830">
        <v>8</v>
      </c>
      <c r="AL70" s="830"/>
      <c r="AM70" s="830"/>
      <c r="AN70" s="830"/>
      <c r="AO70" s="830"/>
      <c r="AP70" s="830" t="s">
        <v>584</v>
      </c>
      <c r="AQ70" s="830"/>
      <c r="AR70" s="830"/>
      <c r="AS70" s="830"/>
      <c r="AT70" s="830"/>
      <c r="AU70" s="830" t="s">
        <v>584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594</v>
      </c>
      <c r="C71" s="874"/>
      <c r="D71" s="874"/>
      <c r="E71" s="874"/>
      <c r="F71" s="874"/>
      <c r="G71" s="874"/>
      <c r="H71" s="874"/>
      <c r="I71" s="874"/>
      <c r="J71" s="874"/>
      <c r="K71" s="874"/>
      <c r="L71" s="874"/>
      <c r="M71" s="874"/>
      <c r="N71" s="874"/>
      <c r="O71" s="874"/>
      <c r="P71" s="875"/>
      <c r="Q71" s="876">
        <v>101</v>
      </c>
      <c r="R71" s="830"/>
      <c r="S71" s="830"/>
      <c r="T71" s="830"/>
      <c r="U71" s="830"/>
      <c r="V71" s="830">
        <v>61</v>
      </c>
      <c r="W71" s="830"/>
      <c r="X71" s="830"/>
      <c r="Y71" s="830"/>
      <c r="Z71" s="830"/>
      <c r="AA71" s="830">
        <v>40</v>
      </c>
      <c r="AB71" s="830"/>
      <c r="AC71" s="830"/>
      <c r="AD71" s="830"/>
      <c r="AE71" s="830"/>
      <c r="AF71" s="830">
        <v>40</v>
      </c>
      <c r="AG71" s="830"/>
      <c r="AH71" s="830"/>
      <c r="AI71" s="830"/>
      <c r="AJ71" s="830"/>
      <c r="AK71" s="830" t="s">
        <v>584</v>
      </c>
      <c r="AL71" s="830"/>
      <c r="AM71" s="830"/>
      <c r="AN71" s="830"/>
      <c r="AO71" s="830"/>
      <c r="AP71" s="830" t="s">
        <v>584</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2423</v>
      </c>
      <c r="R72" s="830"/>
      <c r="S72" s="830"/>
      <c r="T72" s="830"/>
      <c r="U72" s="830"/>
      <c r="V72" s="830">
        <v>2308</v>
      </c>
      <c r="W72" s="830"/>
      <c r="X72" s="830"/>
      <c r="Y72" s="830"/>
      <c r="Z72" s="830"/>
      <c r="AA72" s="830">
        <v>115</v>
      </c>
      <c r="AB72" s="830"/>
      <c r="AC72" s="830"/>
      <c r="AD72" s="830"/>
      <c r="AE72" s="830"/>
      <c r="AF72" s="830">
        <v>115</v>
      </c>
      <c r="AG72" s="830"/>
      <c r="AH72" s="830"/>
      <c r="AI72" s="830"/>
      <c r="AJ72" s="830"/>
      <c r="AK72" s="830">
        <v>130</v>
      </c>
      <c r="AL72" s="830"/>
      <c r="AM72" s="830"/>
      <c r="AN72" s="830"/>
      <c r="AO72" s="830"/>
      <c r="AP72" s="830" t="s">
        <v>584</v>
      </c>
      <c r="AQ72" s="830"/>
      <c r="AR72" s="830"/>
      <c r="AS72" s="830"/>
      <c r="AT72" s="830"/>
      <c r="AU72" s="830" t="s">
        <v>584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719774</v>
      </c>
      <c r="R73" s="830"/>
      <c r="S73" s="830"/>
      <c r="T73" s="830"/>
      <c r="U73" s="830"/>
      <c r="V73" s="830">
        <v>711648</v>
      </c>
      <c r="W73" s="830"/>
      <c r="X73" s="830"/>
      <c r="Y73" s="830"/>
      <c r="Z73" s="830"/>
      <c r="AA73" s="830">
        <v>8126</v>
      </c>
      <c r="AB73" s="830"/>
      <c r="AC73" s="830"/>
      <c r="AD73" s="830"/>
      <c r="AE73" s="830"/>
      <c r="AF73" s="830">
        <v>8126</v>
      </c>
      <c r="AG73" s="830"/>
      <c r="AH73" s="830"/>
      <c r="AI73" s="830"/>
      <c r="AJ73" s="830"/>
      <c r="AK73" s="830">
        <v>4022</v>
      </c>
      <c r="AL73" s="830"/>
      <c r="AM73" s="830"/>
      <c r="AN73" s="830"/>
      <c r="AO73" s="830"/>
      <c r="AP73" s="830" t="s">
        <v>584</v>
      </c>
      <c r="AQ73" s="830"/>
      <c r="AR73" s="830"/>
      <c r="AS73" s="830"/>
      <c r="AT73" s="830"/>
      <c r="AU73" s="830" t="s">
        <v>584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4679</v>
      </c>
      <c r="R74" s="830"/>
      <c r="S74" s="830"/>
      <c r="T74" s="830"/>
      <c r="U74" s="830"/>
      <c r="V74" s="830">
        <v>4570</v>
      </c>
      <c r="W74" s="830"/>
      <c r="X74" s="830"/>
      <c r="Y74" s="830"/>
      <c r="Z74" s="830"/>
      <c r="AA74" s="830">
        <v>109</v>
      </c>
      <c r="AB74" s="830"/>
      <c r="AC74" s="830"/>
      <c r="AD74" s="830"/>
      <c r="AE74" s="830"/>
      <c r="AF74" s="830">
        <v>102</v>
      </c>
      <c r="AG74" s="830"/>
      <c r="AH74" s="830"/>
      <c r="AI74" s="830"/>
      <c r="AJ74" s="830"/>
      <c r="AK74" s="830" t="s">
        <v>584</v>
      </c>
      <c r="AL74" s="830"/>
      <c r="AM74" s="830"/>
      <c r="AN74" s="830"/>
      <c r="AO74" s="830"/>
      <c r="AP74" s="830">
        <v>2411</v>
      </c>
      <c r="AQ74" s="830"/>
      <c r="AR74" s="830"/>
      <c r="AS74" s="830"/>
      <c r="AT74" s="830"/>
      <c r="AU74" s="830">
        <v>670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1560</v>
      </c>
      <c r="R75" s="878"/>
      <c r="S75" s="878"/>
      <c r="T75" s="878"/>
      <c r="U75" s="834"/>
      <c r="V75" s="879">
        <v>1423</v>
      </c>
      <c r="W75" s="878"/>
      <c r="X75" s="878"/>
      <c r="Y75" s="878"/>
      <c r="Z75" s="834"/>
      <c r="AA75" s="879">
        <v>137</v>
      </c>
      <c r="AB75" s="878"/>
      <c r="AC75" s="878"/>
      <c r="AD75" s="878"/>
      <c r="AE75" s="834"/>
      <c r="AF75" s="879">
        <v>127</v>
      </c>
      <c r="AG75" s="878"/>
      <c r="AH75" s="878"/>
      <c r="AI75" s="878"/>
      <c r="AJ75" s="834"/>
      <c r="AK75" s="879" t="s">
        <v>584</v>
      </c>
      <c r="AL75" s="878"/>
      <c r="AM75" s="878"/>
      <c r="AN75" s="878"/>
      <c r="AO75" s="834"/>
      <c r="AP75" s="879">
        <v>291</v>
      </c>
      <c r="AQ75" s="878"/>
      <c r="AR75" s="878"/>
      <c r="AS75" s="878"/>
      <c r="AT75" s="834"/>
      <c r="AU75" s="879">
        <v>136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6084</v>
      </c>
      <c r="R76" s="878"/>
      <c r="S76" s="878"/>
      <c r="T76" s="878"/>
      <c r="U76" s="834"/>
      <c r="V76" s="879">
        <v>5774</v>
      </c>
      <c r="W76" s="878"/>
      <c r="X76" s="878"/>
      <c r="Y76" s="878"/>
      <c r="Z76" s="834"/>
      <c r="AA76" s="879">
        <v>310</v>
      </c>
      <c r="AB76" s="878"/>
      <c r="AC76" s="878"/>
      <c r="AD76" s="878"/>
      <c r="AE76" s="834"/>
      <c r="AF76" s="879">
        <v>6094</v>
      </c>
      <c r="AG76" s="878"/>
      <c r="AH76" s="878"/>
      <c r="AI76" s="878"/>
      <c r="AJ76" s="834"/>
      <c r="AK76" s="879" t="s">
        <v>584</v>
      </c>
      <c r="AL76" s="878"/>
      <c r="AM76" s="878"/>
      <c r="AN76" s="878"/>
      <c r="AO76" s="834"/>
      <c r="AP76" s="879">
        <v>3912</v>
      </c>
      <c r="AQ76" s="878"/>
      <c r="AR76" s="878"/>
      <c r="AS76" s="878"/>
      <c r="AT76" s="834"/>
      <c r="AU76" s="879" t="s">
        <v>584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593</v>
      </c>
      <c r="C77" s="874"/>
      <c r="D77" s="874"/>
      <c r="E77" s="874"/>
      <c r="F77" s="874"/>
      <c r="G77" s="874"/>
      <c r="H77" s="874"/>
      <c r="I77" s="874"/>
      <c r="J77" s="874"/>
      <c r="K77" s="874"/>
      <c r="L77" s="874"/>
      <c r="M77" s="874"/>
      <c r="N77" s="874"/>
      <c r="O77" s="874"/>
      <c r="P77" s="875"/>
      <c r="Q77" s="877">
        <v>4842</v>
      </c>
      <c r="R77" s="878"/>
      <c r="S77" s="878"/>
      <c r="T77" s="878"/>
      <c r="U77" s="834"/>
      <c r="V77" s="879">
        <v>4664</v>
      </c>
      <c r="W77" s="878"/>
      <c r="X77" s="878"/>
      <c r="Y77" s="878"/>
      <c r="Z77" s="834"/>
      <c r="AA77" s="879">
        <v>178</v>
      </c>
      <c r="AB77" s="878"/>
      <c r="AC77" s="878"/>
      <c r="AD77" s="878"/>
      <c r="AE77" s="834"/>
      <c r="AF77" s="879">
        <v>3921</v>
      </c>
      <c r="AG77" s="878"/>
      <c r="AH77" s="878"/>
      <c r="AI77" s="878"/>
      <c r="AJ77" s="834"/>
      <c r="AK77" s="879" t="s">
        <v>584</v>
      </c>
      <c r="AL77" s="878"/>
      <c r="AM77" s="878"/>
      <c r="AN77" s="878"/>
      <c r="AO77" s="834"/>
      <c r="AP77" s="879">
        <v>1711</v>
      </c>
      <c r="AQ77" s="878"/>
      <c r="AR77" s="878"/>
      <c r="AS77" s="878"/>
      <c r="AT77" s="834"/>
      <c r="AU77" s="879" t="s">
        <v>584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19277</v>
      </c>
      <c r="AG88" s="844"/>
      <c r="AH88" s="844"/>
      <c r="AI88" s="844"/>
      <c r="AJ88" s="844"/>
      <c r="AK88" s="841"/>
      <c r="AL88" s="841"/>
      <c r="AM88" s="841"/>
      <c r="AN88" s="841"/>
      <c r="AO88" s="841"/>
      <c r="AP88" s="844">
        <v>8325</v>
      </c>
      <c r="AQ88" s="844"/>
      <c r="AR88" s="844"/>
      <c r="AS88" s="844"/>
      <c r="AT88" s="844"/>
      <c r="AU88" s="844">
        <v>806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90</v>
      </c>
      <c r="CS102" s="852"/>
      <c r="CT102" s="852"/>
      <c r="CU102" s="852"/>
      <c r="CV102" s="891"/>
      <c r="CW102" s="890">
        <v>520</v>
      </c>
      <c r="CX102" s="852"/>
      <c r="CY102" s="852"/>
      <c r="CZ102" s="852"/>
      <c r="DA102" s="891"/>
      <c r="DB102" s="890">
        <v>7814</v>
      </c>
      <c r="DC102" s="852"/>
      <c r="DD102" s="852"/>
      <c r="DE102" s="852"/>
      <c r="DF102" s="891"/>
      <c r="DG102" s="890" t="s">
        <v>584</v>
      </c>
      <c r="DH102" s="852"/>
      <c r="DI102" s="852"/>
      <c r="DJ102" s="852"/>
      <c r="DK102" s="891"/>
      <c r="DL102" s="890" t="s">
        <v>584</v>
      </c>
      <c r="DM102" s="852"/>
      <c r="DN102" s="852"/>
      <c r="DO102" s="852"/>
      <c r="DP102" s="891"/>
      <c r="DQ102" s="890">
        <v>995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309</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309</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309</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1859533</v>
      </c>
      <c r="AB110" s="900"/>
      <c r="AC110" s="900"/>
      <c r="AD110" s="900"/>
      <c r="AE110" s="901"/>
      <c r="AF110" s="902">
        <v>1874936</v>
      </c>
      <c r="AG110" s="900"/>
      <c r="AH110" s="900"/>
      <c r="AI110" s="900"/>
      <c r="AJ110" s="901"/>
      <c r="AK110" s="902">
        <v>1893096</v>
      </c>
      <c r="AL110" s="900"/>
      <c r="AM110" s="900"/>
      <c r="AN110" s="900"/>
      <c r="AO110" s="901"/>
      <c r="AP110" s="903">
        <v>16.100000000000001</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21901122</v>
      </c>
      <c r="BR110" s="931"/>
      <c r="BS110" s="931"/>
      <c r="BT110" s="931"/>
      <c r="BU110" s="931"/>
      <c r="BV110" s="931">
        <v>21087208</v>
      </c>
      <c r="BW110" s="931"/>
      <c r="BX110" s="931"/>
      <c r="BY110" s="931"/>
      <c r="BZ110" s="931"/>
      <c r="CA110" s="931">
        <v>19785909</v>
      </c>
      <c r="CB110" s="931"/>
      <c r="CC110" s="931"/>
      <c r="CD110" s="931"/>
      <c r="CE110" s="931"/>
      <c r="CF110" s="944">
        <v>168.3</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415</v>
      </c>
      <c r="DM110" s="931"/>
      <c r="DN110" s="931"/>
      <c r="DO110" s="931"/>
      <c r="DP110" s="931"/>
      <c r="DQ110" s="931" t="s">
        <v>139</v>
      </c>
      <c r="DR110" s="931"/>
      <c r="DS110" s="931"/>
      <c r="DT110" s="931"/>
      <c r="DU110" s="931"/>
      <c r="DV110" s="932" t="s">
        <v>415</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415</v>
      </c>
      <c r="AG111" s="938"/>
      <c r="AH111" s="938"/>
      <c r="AI111" s="938"/>
      <c r="AJ111" s="939"/>
      <c r="AK111" s="940" t="s">
        <v>443</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11158</v>
      </c>
      <c r="BR111" s="926"/>
      <c r="BS111" s="926"/>
      <c r="BT111" s="926"/>
      <c r="BU111" s="926"/>
      <c r="BV111" s="926" t="s">
        <v>415</v>
      </c>
      <c r="BW111" s="926"/>
      <c r="BX111" s="926"/>
      <c r="BY111" s="926"/>
      <c r="BZ111" s="926"/>
      <c r="CA111" s="926" t="s">
        <v>444</v>
      </c>
      <c r="CB111" s="926"/>
      <c r="CC111" s="926"/>
      <c r="CD111" s="926"/>
      <c r="CE111" s="926"/>
      <c r="CF111" s="920" t="s">
        <v>139</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443</v>
      </c>
      <c r="DM111" s="926"/>
      <c r="DN111" s="926"/>
      <c r="DO111" s="926"/>
      <c r="DP111" s="926"/>
      <c r="DQ111" s="926" t="s">
        <v>415</v>
      </c>
      <c r="DR111" s="926"/>
      <c r="DS111" s="926"/>
      <c r="DT111" s="926"/>
      <c r="DU111" s="926"/>
      <c r="DV111" s="927" t="s">
        <v>447</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450</v>
      </c>
      <c r="AB112" s="959"/>
      <c r="AC112" s="959"/>
      <c r="AD112" s="959"/>
      <c r="AE112" s="960"/>
      <c r="AF112" s="961" t="s">
        <v>139</v>
      </c>
      <c r="AG112" s="959"/>
      <c r="AH112" s="959"/>
      <c r="AI112" s="959"/>
      <c r="AJ112" s="960"/>
      <c r="AK112" s="961" t="s">
        <v>450</v>
      </c>
      <c r="AL112" s="959"/>
      <c r="AM112" s="959"/>
      <c r="AN112" s="959"/>
      <c r="AO112" s="960"/>
      <c r="AP112" s="962" t="s">
        <v>443</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6146161</v>
      </c>
      <c r="BR112" s="926"/>
      <c r="BS112" s="926"/>
      <c r="BT112" s="926"/>
      <c r="BU112" s="926"/>
      <c r="BV112" s="926">
        <v>5438056</v>
      </c>
      <c r="BW112" s="926"/>
      <c r="BX112" s="926"/>
      <c r="BY112" s="926"/>
      <c r="BZ112" s="926"/>
      <c r="CA112" s="926">
        <v>4673835</v>
      </c>
      <c r="CB112" s="926"/>
      <c r="CC112" s="926"/>
      <c r="CD112" s="926"/>
      <c r="CE112" s="926"/>
      <c r="CF112" s="920">
        <v>39.700000000000003</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139</v>
      </c>
      <c r="DH112" s="926"/>
      <c r="DI112" s="926"/>
      <c r="DJ112" s="926"/>
      <c r="DK112" s="926"/>
      <c r="DL112" s="926" t="s">
        <v>447</v>
      </c>
      <c r="DM112" s="926"/>
      <c r="DN112" s="926"/>
      <c r="DO112" s="926"/>
      <c r="DP112" s="926"/>
      <c r="DQ112" s="926" t="s">
        <v>139</v>
      </c>
      <c r="DR112" s="926"/>
      <c r="DS112" s="926"/>
      <c r="DT112" s="926"/>
      <c r="DU112" s="926"/>
      <c r="DV112" s="927" t="s">
        <v>139</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642542</v>
      </c>
      <c r="AB113" s="938"/>
      <c r="AC113" s="938"/>
      <c r="AD113" s="938"/>
      <c r="AE113" s="939"/>
      <c r="AF113" s="940">
        <v>693012</v>
      </c>
      <c r="AG113" s="938"/>
      <c r="AH113" s="938"/>
      <c r="AI113" s="938"/>
      <c r="AJ113" s="939"/>
      <c r="AK113" s="940">
        <v>666317</v>
      </c>
      <c r="AL113" s="938"/>
      <c r="AM113" s="938"/>
      <c r="AN113" s="938"/>
      <c r="AO113" s="939"/>
      <c r="AP113" s="941">
        <v>5.7</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736696</v>
      </c>
      <c r="BR113" s="926"/>
      <c r="BS113" s="926"/>
      <c r="BT113" s="926"/>
      <c r="BU113" s="926"/>
      <c r="BV113" s="926">
        <v>820881</v>
      </c>
      <c r="BW113" s="926"/>
      <c r="BX113" s="926"/>
      <c r="BY113" s="926"/>
      <c r="BZ113" s="926"/>
      <c r="CA113" s="926">
        <v>805816</v>
      </c>
      <c r="CB113" s="926"/>
      <c r="CC113" s="926"/>
      <c r="CD113" s="926"/>
      <c r="CE113" s="926"/>
      <c r="CF113" s="920">
        <v>6.9</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139</v>
      </c>
      <c r="DH113" s="959"/>
      <c r="DI113" s="959"/>
      <c r="DJ113" s="959"/>
      <c r="DK113" s="960"/>
      <c r="DL113" s="961" t="s">
        <v>415</v>
      </c>
      <c r="DM113" s="959"/>
      <c r="DN113" s="959"/>
      <c r="DO113" s="959"/>
      <c r="DP113" s="960"/>
      <c r="DQ113" s="961" t="s">
        <v>139</v>
      </c>
      <c r="DR113" s="959"/>
      <c r="DS113" s="959"/>
      <c r="DT113" s="959"/>
      <c r="DU113" s="960"/>
      <c r="DV113" s="962" t="s">
        <v>415</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95300</v>
      </c>
      <c r="AB114" s="959"/>
      <c r="AC114" s="959"/>
      <c r="AD114" s="959"/>
      <c r="AE114" s="960"/>
      <c r="AF114" s="961">
        <v>91563</v>
      </c>
      <c r="AG114" s="959"/>
      <c r="AH114" s="959"/>
      <c r="AI114" s="959"/>
      <c r="AJ114" s="960"/>
      <c r="AK114" s="961">
        <v>102292</v>
      </c>
      <c r="AL114" s="959"/>
      <c r="AM114" s="959"/>
      <c r="AN114" s="959"/>
      <c r="AO114" s="960"/>
      <c r="AP114" s="962">
        <v>0.9</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2779170</v>
      </c>
      <c r="BR114" s="926"/>
      <c r="BS114" s="926"/>
      <c r="BT114" s="926"/>
      <c r="BU114" s="926"/>
      <c r="BV114" s="926">
        <v>2578717</v>
      </c>
      <c r="BW114" s="926"/>
      <c r="BX114" s="926"/>
      <c r="BY114" s="926"/>
      <c r="BZ114" s="926"/>
      <c r="CA114" s="926">
        <v>2416379</v>
      </c>
      <c r="CB114" s="926"/>
      <c r="CC114" s="926"/>
      <c r="CD114" s="926"/>
      <c r="CE114" s="926"/>
      <c r="CF114" s="920">
        <v>20.6</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139</v>
      </c>
      <c r="DM114" s="959"/>
      <c r="DN114" s="959"/>
      <c r="DO114" s="959"/>
      <c r="DP114" s="960"/>
      <c r="DQ114" s="961" t="s">
        <v>139</v>
      </c>
      <c r="DR114" s="959"/>
      <c r="DS114" s="959"/>
      <c r="DT114" s="959"/>
      <c r="DU114" s="960"/>
      <c r="DV114" s="962" t="s">
        <v>415</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11420</v>
      </c>
      <c r="AB115" s="938"/>
      <c r="AC115" s="938"/>
      <c r="AD115" s="938"/>
      <c r="AE115" s="939"/>
      <c r="AF115" s="940">
        <v>8150</v>
      </c>
      <c r="AG115" s="938"/>
      <c r="AH115" s="938"/>
      <c r="AI115" s="938"/>
      <c r="AJ115" s="939"/>
      <c r="AK115" s="940">
        <v>171</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v>3798629</v>
      </c>
      <c r="BR115" s="926"/>
      <c r="BS115" s="926"/>
      <c r="BT115" s="926"/>
      <c r="BU115" s="926"/>
      <c r="BV115" s="926">
        <v>1747868</v>
      </c>
      <c r="BW115" s="926"/>
      <c r="BX115" s="926"/>
      <c r="BY115" s="926"/>
      <c r="BZ115" s="926"/>
      <c r="CA115" s="926">
        <v>750209</v>
      </c>
      <c r="CB115" s="926"/>
      <c r="CC115" s="926"/>
      <c r="CD115" s="926"/>
      <c r="CE115" s="926"/>
      <c r="CF115" s="920">
        <v>6.4</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139</v>
      </c>
      <c r="DH115" s="959"/>
      <c r="DI115" s="959"/>
      <c r="DJ115" s="959"/>
      <c r="DK115" s="960"/>
      <c r="DL115" s="961" t="s">
        <v>396</v>
      </c>
      <c r="DM115" s="959"/>
      <c r="DN115" s="959"/>
      <c r="DO115" s="959"/>
      <c r="DP115" s="960"/>
      <c r="DQ115" s="961" t="s">
        <v>139</v>
      </c>
      <c r="DR115" s="959"/>
      <c r="DS115" s="959"/>
      <c r="DT115" s="959"/>
      <c r="DU115" s="960"/>
      <c r="DV115" s="962" t="s">
        <v>415</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139</v>
      </c>
      <c r="AG116" s="959"/>
      <c r="AH116" s="959"/>
      <c r="AI116" s="959"/>
      <c r="AJ116" s="960"/>
      <c r="AK116" s="961" t="s">
        <v>415</v>
      </c>
      <c r="AL116" s="959"/>
      <c r="AM116" s="959"/>
      <c r="AN116" s="959"/>
      <c r="AO116" s="960"/>
      <c r="AP116" s="962" t="s">
        <v>415</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415</v>
      </c>
      <c r="BW116" s="926"/>
      <c r="BX116" s="926"/>
      <c r="BY116" s="926"/>
      <c r="BZ116" s="926"/>
      <c r="CA116" s="926" t="s">
        <v>415</v>
      </c>
      <c r="CB116" s="926"/>
      <c r="CC116" s="926"/>
      <c r="CD116" s="926"/>
      <c r="CE116" s="926"/>
      <c r="CF116" s="920" t="s">
        <v>464</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415</v>
      </c>
      <c r="DM116" s="959"/>
      <c r="DN116" s="959"/>
      <c r="DO116" s="959"/>
      <c r="DP116" s="960"/>
      <c r="DQ116" s="961" t="s">
        <v>139</v>
      </c>
      <c r="DR116" s="959"/>
      <c r="DS116" s="959"/>
      <c r="DT116" s="959"/>
      <c r="DU116" s="960"/>
      <c r="DV116" s="962" t="s">
        <v>139</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2608795</v>
      </c>
      <c r="AB117" s="979"/>
      <c r="AC117" s="979"/>
      <c r="AD117" s="979"/>
      <c r="AE117" s="980"/>
      <c r="AF117" s="981">
        <v>2667661</v>
      </c>
      <c r="AG117" s="979"/>
      <c r="AH117" s="979"/>
      <c r="AI117" s="979"/>
      <c r="AJ117" s="980"/>
      <c r="AK117" s="981">
        <v>2661876</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415</v>
      </c>
      <c r="BR117" s="926"/>
      <c r="BS117" s="926"/>
      <c r="BT117" s="926"/>
      <c r="BU117" s="926"/>
      <c r="BV117" s="926" t="s">
        <v>139</v>
      </c>
      <c r="BW117" s="926"/>
      <c r="BX117" s="926"/>
      <c r="BY117" s="926"/>
      <c r="BZ117" s="926"/>
      <c r="CA117" s="926" t="s">
        <v>450</v>
      </c>
      <c r="CB117" s="926"/>
      <c r="CC117" s="926"/>
      <c r="CD117" s="926"/>
      <c r="CE117" s="926"/>
      <c r="CF117" s="920" t="s">
        <v>444</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396</v>
      </c>
      <c r="DH117" s="959"/>
      <c r="DI117" s="959"/>
      <c r="DJ117" s="959"/>
      <c r="DK117" s="960"/>
      <c r="DL117" s="961" t="s">
        <v>415</v>
      </c>
      <c r="DM117" s="959"/>
      <c r="DN117" s="959"/>
      <c r="DO117" s="959"/>
      <c r="DP117" s="960"/>
      <c r="DQ117" s="961" t="s">
        <v>444</v>
      </c>
      <c r="DR117" s="959"/>
      <c r="DS117" s="959"/>
      <c r="DT117" s="959"/>
      <c r="DU117" s="960"/>
      <c r="DV117" s="962" t="s">
        <v>450</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309</v>
      </c>
      <c r="AL118" s="893"/>
      <c r="AM118" s="893"/>
      <c r="AN118" s="893"/>
      <c r="AO118" s="894"/>
      <c r="AP118" s="970" t="s">
        <v>435</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450</v>
      </c>
      <c r="BW118" s="1000"/>
      <c r="BX118" s="1000"/>
      <c r="BY118" s="1000"/>
      <c r="BZ118" s="1000"/>
      <c r="CA118" s="1000" t="s">
        <v>415</v>
      </c>
      <c r="CB118" s="1000"/>
      <c r="CC118" s="1000"/>
      <c r="CD118" s="1000"/>
      <c r="CE118" s="1000"/>
      <c r="CF118" s="920" t="s">
        <v>450</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415</v>
      </c>
      <c r="DH118" s="959"/>
      <c r="DI118" s="959"/>
      <c r="DJ118" s="959"/>
      <c r="DK118" s="960"/>
      <c r="DL118" s="961" t="s">
        <v>415</v>
      </c>
      <c r="DM118" s="959"/>
      <c r="DN118" s="959"/>
      <c r="DO118" s="959"/>
      <c r="DP118" s="960"/>
      <c r="DQ118" s="961" t="s">
        <v>139</v>
      </c>
      <c r="DR118" s="959"/>
      <c r="DS118" s="959"/>
      <c r="DT118" s="959"/>
      <c r="DU118" s="960"/>
      <c r="DV118" s="962" t="s">
        <v>441</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396</v>
      </c>
      <c r="AG119" s="900"/>
      <c r="AH119" s="900"/>
      <c r="AI119" s="900"/>
      <c r="AJ119" s="901"/>
      <c r="AK119" s="902" t="s">
        <v>396</v>
      </c>
      <c r="AL119" s="900"/>
      <c r="AM119" s="900"/>
      <c r="AN119" s="900"/>
      <c r="AO119" s="901"/>
      <c r="AP119" s="903" t="s">
        <v>396</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35372936</v>
      </c>
      <c r="BR119" s="1000"/>
      <c r="BS119" s="1000"/>
      <c r="BT119" s="1000"/>
      <c r="BU119" s="1000"/>
      <c r="BV119" s="1000">
        <v>31672730</v>
      </c>
      <c r="BW119" s="1000"/>
      <c r="BX119" s="1000"/>
      <c r="BY119" s="1000"/>
      <c r="BZ119" s="1000"/>
      <c r="CA119" s="1000">
        <v>28432148</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11158</v>
      </c>
      <c r="DH119" s="986"/>
      <c r="DI119" s="986"/>
      <c r="DJ119" s="986"/>
      <c r="DK119" s="987"/>
      <c r="DL119" s="985" t="s">
        <v>415</v>
      </c>
      <c r="DM119" s="986"/>
      <c r="DN119" s="986"/>
      <c r="DO119" s="986"/>
      <c r="DP119" s="987"/>
      <c r="DQ119" s="985" t="s">
        <v>139</v>
      </c>
      <c r="DR119" s="986"/>
      <c r="DS119" s="986"/>
      <c r="DT119" s="986"/>
      <c r="DU119" s="987"/>
      <c r="DV119" s="988" t="s">
        <v>415</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415</v>
      </c>
      <c r="AB120" s="959"/>
      <c r="AC120" s="959"/>
      <c r="AD120" s="959"/>
      <c r="AE120" s="960"/>
      <c r="AF120" s="961" t="s">
        <v>450</v>
      </c>
      <c r="AG120" s="959"/>
      <c r="AH120" s="959"/>
      <c r="AI120" s="959"/>
      <c r="AJ120" s="960"/>
      <c r="AK120" s="961" t="s">
        <v>139</v>
      </c>
      <c r="AL120" s="959"/>
      <c r="AM120" s="959"/>
      <c r="AN120" s="959"/>
      <c r="AO120" s="960"/>
      <c r="AP120" s="962" t="s">
        <v>139</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4249895</v>
      </c>
      <c r="BR120" s="931"/>
      <c r="BS120" s="931"/>
      <c r="BT120" s="931"/>
      <c r="BU120" s="931"/>
      <c r="BV120" s="931">
        <v>4901699</v>
      </c>
      <c r="BW120" s="931"/>
      <c r="BX120" s="931"/>
      <c r="BY120" s="931"/>
      <c r="BZ120" s="931"/>
      <c r="CA120" s="931">
        <v>5482127</v>
      </c>
      <c r="CB120" s="931"/>
      <c r="CC120" s="931"/>
      <c r="CD120" s="931"/>
      <c r="CE120" s="931"/>
      <c r="CF120" s="944">
        <v>46.6</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6146161</v>
      </c>
      <c r="DH120" s="931"/>
      <c r="DI120" s="931"/>
      <c r="DJ120" s="931"/>
      <c r="DK120" s="931"/>
      <c r="DL120" s="931">
        <v>5438056</v>
      </c>
      <c r="DM120" s="931"/>
      <c r="DN120" s="931"/>
      <c r="DO120" s="931"/>
      <c r="DP120" s="931"/>
      <c r="DQ120" s="931">
        <v>4673835</v>
      </c>
      <c r="DR120" s="931"/>
      <c r="DS120" s="931"/>
      <c r="DT120" s="931"/>
      <c r="DU120" s="931"/>
      <c r="DV120" s="932">
        <v>39.700000000000003</v>
      </c>
      <c r="DW120" s="932"/>
      <c r="DX120" s="932"/>
      <c r="DY120" s="932"/>
      <c r="DZ120" s="933"/>
    </row>
    <row r="121" spans="1:130" s="230" customFormat="1" ht="26.25" customHeight="1" x14ac:dyDescent="0.15">
      <c r="A121" s="1063"/>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415</v>
      </c>
      <c r="AB121" s="959"/>
      <c r="AC121" s="959"/>
      <c r="AD121" s="959"/>
      <c r="AE121" s="960"/>
      <c r="AF121" s="961" t="s">
        <v>443</v>
      </c>
      <c r="AG121" s="959"/>
      <c r="AH121" s="959"/>
      <c r="AI121" s="959"/>
      <c r="AJ121" s="960"/>
      <c r="AK121" s="961" t="s">
        <v>415</v>
      </c>
      <c r="AL121" s="959"/>
      <c r="AM121" s="959"/>
      <c r="AN121" s="959"/>
      <c r="AO121" s="960"/>
      <c r="AP121" s="962" t="s">
        <v>415</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4770772</v>
      </c>
      <c r="BR121" s="926"/>
      <c r="BS121" s="926"/>
      <c r="BT121" s="926"/>
      <c r="BU121" s="926"/>
      <c r="BV121" s="926">
        <v>4276931</v>
      </c>
      <c r="BW121" s="926"/>
      <c r="BX121" s="926"/>
      <c r="BY121" s="926"/>
      <c r="BZ121" s="926"/>
      <c r="CA121" s="926">
        <v>3783469</v>
      </c>
      <c r="CB121" s="926"/>
      <c r="CC121" s="926"/>
      <c r="CD121" s="926"/>
      <c r="CE121" s="926"/>
      <c r="CF121" s="920">
        <v>32.200000000000003</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t="s">
        <v>415</v>
      </c>
      <c r="DH121" s="926"/>
      <c r="DI121" s="926"/>
      <c r="DJ121" s="926"/>
      <c r="DK121" s="926"/>
      <c r="DL121" s="926" t="s">
        <v>139</v>
      </c>
      <c r="DM121" s="926"/>
      <c r="DN121" s="926"/>
      <c r="DO121" s="926"/>
      <c r="DP121" s="926"/>
      <c r="DQ121" s="926" t="s">
        <v>450</v>
      </c>
      <c r="DR121" s="926"/>
      <c r="DS121" s="926"/>
      <c r="DT121" s="926"/>
      <c r="DU121" s="926"/>
      <c r="DV121" s="927" t="s">
        <v>450</v>
      </c>
      <c r="DW121" s="927"/>
      <c r="DX121" s="927"/>
      <c r="DY121" s="927"/>
      <c r="DZ121" s="928"/>
    </row>
    <row r="122" spans="1:130" s="230" customFormat="1" ht="26.25" customHeight="1" x14ac:dyDescent="0.15">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415</v>
      </c>
      <c r="AB122" s="959"/>
      <c r="AC122" s="959"/>
      <c r="AD122" s="959"/>
      <c r="AE122" s="960"/>
      <c r="AF122" s="961" t="s">
        <v>415</v>
      </c>
      <c r="AG122" s="959"/>
      <c r="AH122" s="959"/>
      <c r="AI122" s="959"/>
      <c r="AJ122" s="960"/>
      <c r="AK122" s="961" t="s">
        <v>450</v>
      </c>
      <c r="AL122" s="959"/>
      <c r="AM122" s="959"/>
      <c r="AN122" s="959"/>
      <c r="AO122" s="960"/>
      <c r="AP122" s="962" t="s">
        <v>450</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19100868</v>
      </c>
      <c r="BR122" s="1000"/>
      <c r="BS122" s="1000"/>
      <c r="BT122" s="1000"/>
      <c r="BU122" s="1000"/>
      <c r="BV122" s="1000">
        <v>18535262</v>
      </c>
      <c r="BW122" s="1000"/>
      <c r="BX122" s="1000"/>
      <c r="BY122" s="1000"/>
      <c r="BZ122" s="1000"/>
      <c r="CA122" s="1000">
        <v>17641869</v>
      </c>
      <c r="CB122" s="1000"/>
      <c r="CC122" s="1000"/>
      <c r="CD122" s="1000"/>
      <c r="CE122" s="1000"/>
      <c r="CF122" s="1017">
        <v>150</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415</v>
      </c>
      <c r="DH122" s="926"/>
      <c r="DI122" s="926"/>
      <c r="DJ122" s="926"/>
      <c r="DK122" s="926"/>
      <c r="DL122" s="926" t="s">
        <v>139</v>
      </c>
      <c r="DM122" s="926"/>
      <c r="DN122" s="926"/>
      <c r="DO122" s="926"/>
      <c r="DP122" s="926"/>
      <c r="DQ122" s="926" t="s">
        <v>139</v>
      </c>
      <c r="DR122" s="926"/>
      <c r="DS122" s="926"/>
      <c r="DT122" s="926"/>
      <c r="DU122" s="926"/>
      <c r="DV122" s="927" t="s">
        <v>450</v>
      </c>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415</v>
      </c>
      <c r="AB123" s="959"/>
      <c r="AC123" s="959"/>
      <c r="AD123" s="959"/>
      <c r="AE123" s="960"/>
      <c r="AF123" s="961" t="s">
        <v>415</v>
      </c>
      <c r="AG123" s="959"/>
      <c r="AH123" s="959"/>
      <c r="AI123" s="959"/>
      <c r="AJ123" s="960"/>
      <c r="AK123" s="961" t="s">
        <v>415</v>
      </c>
      <c r="AL123" s="959"/>
      <c r="AM123" s="959"/>
      <c r="AN123" s="959"/>
      <c r="AO123" s="960"/>
      <c r="AP123" s="962" t="s">
        <v>415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481</v>
      </c>
      <c r="BP123" s="1005"/>
      <c r="BQ123" s="1035">
        <v>28121535</v>
      </c>
      <c r="BR123" s="1036"/>
      <c r="BS123" s="1036"/>
      <c r="BT123" s="1036"/>
      <c r="BU123" s="1036"/>
      <c r="BV123" s="1036">
        <v>27713892</v>
      </c>
      <c r="BW123" s="1036"/>
      <c r="BX123" s="1036"/>
      <c r="BY123" s="1036"/>
      <c r="BZ123" s="1036"/>
      <c r="CA123" s="1036">
        <v>26907465</v>
      </c>
      <c r="CB123" s="1036"/>
      <c r="CC123" s="1036"/>
      <c r="CD123" s="1036"/>
      <c r="CE123" s="1036"/>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441</v>
      </c>
      <c r="DH123" s="959"/>
      <c r="DI123" s="959"/>
      <c r="DJ123" s="959"/>
      <c r="DK123" s="960"/>
      <c r="DL123" s="961" t="s">
        <v>139</v>
      </c>
      <c r="DM123" s="959"/>
      <c r="DN123" s="959"/>
      <c r="DO123" s="959"/>
      <c r="DP123" s="960"/>
      <c r="DQ123" s="961" t="s">
        <v>415</v>
      </c>
      <c r="DR123" s="959"/>
      <c r="DS123" s="959"/>
      <c r="DT123" s="959"/>
      <c r="DU123" s="960"/>
      <c r="DV123" s="962" t="s">
        <v>415</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139</v>
      </c>
      <c r="AG124" s="959"/>
      <c r="AH124" s="959"/>
      <c r="AI124" s="959"/>
      <c r="AJ124" s="960"/>
      <c r="AK124" s="961" t="s">
        <v>139</v>
      </c>
      <c r="AL124" s="959"/>
      <c r="AM124" s="959"/>
      <c r="AN124" s="959"/>
      <c r="AO124" s="960"/>
      <c r="AP124" s="962" t="s">
        <v>139</v>
      </c>
      <c r="AQ124" s="963"/>
      <c r="AR124" s="963"/>
      <c r="AS124" s="963"/>
      <c r="AT124" s="964"/>
      <c r="AU124" s="1031" t="s">
        <v>483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63.3</v>
      </c>
      <c r="BR124" s="1027"/>
      <c r="BS124" s="1027"/>
      <c r="BT124" s="1027"/>
      <c r="BU124" s="1027"/>
      <c r="BV124" s="1027">
        <v>32.700000000000003</v>
      </c>
      <c r="BW124" s="1027"/>
      <c r="BX124" s="1027"/>
      <c r="BY124" s="1027"/>
      <c r="BZ124" s="1027"/>
      <c r="CA124" s="1027">
        <v>12.9</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396</v>
      </c>
      <c r="DH124" s="986"/>
      <c r="DI124" s="986"/>
      <c r="DJ124" s="986"/>
      <c r="DK124" s="987"/>
      <c r="DL124" s="985" t="s">
        <v>396</v>
      </c>
      <c r="DM124" s="986"/>
      <c r="DN124" s="986"/>
      <c r="DO124" s="986"/>
      <c r="DP124" s="987"/>
      <c r="DQ124" s="985" t="s">
        <v>464</v>
      </c>
      <c r="DR124" s="986"/>
      <c r="DS124" s="986"/>
      <c r="DT124" s="986"/>
      <c r="DU124" s="987"/>
      <c r="DV124" s="988" t="s">
        <v>396</v>
      </c>
      <c r="DW124" s="989"/>
      <c r="DX124" s="989"/>
      <c r="DY124" s="989"/>
      <c r="DZ124" s="990"/>
    </row>
    <row r="125" spans="1:130" s="230" customFormat="1" ht="26.25" customHeight="1" x14ac:dyDescent="0.15">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396</v>
      </c>
      <c r="AB125" s="959"/>
      <c r="AC125" s="959"/>
      <c r="AD125" s="959"/>
      <c r="AE125" s="960"/>
      <c r="AF125" s="961" t="s">
        <v>396</v>
      </c>
      <c r="AG125" s="959"/>
      <c r="AH125" s="959"/>
      <c r="AI125" s="959"/>
      <c r="AJ125" s="960"/>
      <c r="AK125" s="961" t="s">
        <v>464</v>
      </c>
      <c r="AL125" s="959"/>
      <c r="AM125" s="959"/>
      <c r="AN125" s="959"/>
      <c r="AO125" s="960"/>
      <c r="AP125" s="962" t="s">
        <v>396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464</v>
      </c>
      <c r="DH125" s="931"/>
      <c r="DI125" s="931"/>
      <c r="DJ125" s="931"/>
      <c r="DK125" s="931"/>
      <c r="DL125" s="931" t="s">
        <v>396</v>
      </c>
      <c r="DM125" s="931"/>
      <c r="DN125" s="931"/>
      <c r="DO125" s="931"/>
      <c r="DP125" s="931"/>
      <c r="DQ125" s="931" t="s">
        <v>396</v>
      </c>
      <c r="DR125" s="931"/>
      <c r="DS125" s="931"/>
      <c r="DT125" s="931"/>
      <c r="DU125" s="931"/>
      <c r="DV125" s="932" t="s">
        <v>441</v>
      </c>
      <c r="DW125" s="932"/>
      <c r="DX125" s="932"/>
      <c r="DY125" s="932"/>
      <c r="DZ125" s="933"/>
    </row>
    <row r="126" spans="1:130" s="230" customFormat="1" ht="26.25" customHeight="1" thickBot="1" x14ac:dyDescent="0.2">
      <c r="A126" s="1063"/>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11158</v>
      </c>
      <c r="AB126" s="959"/>
      <c r="AC126" s="959"/>
      <c r="AD126" s="959"/>
      <c r="AE126" s="960"/>
      <c r="AF126" s="961">
        <v>8059</v>
      </c>
      <c r="AG126" s="959"/>
      <c r="AH126" s="959"/>
      <c r="AI126" s="959"/>
      <c r="AJ126" s="960"/>
      <c r="AK126" s="961" t="s">
        <v>441</v>
      </c>
      <c r="AL126" s="959"/>
      <c r="AM126" s="959"/>
      <c r="AN126" s="959"/>
      <c r="AO126" s="960"/>
      <c r="AP126" s="962" t="s">
        <v>441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396</v>
      </c>
      <c r="DH126" s="926"/>
      <c r="DI126" s="926"/>
      <c r="DJ126" s="926"/>
      <c r="DK126" s="926"/>
      <c r="DL126" s="926" t="s">
        <v>396</v>
      </c>
      <c r="DM126" s="926"/>
      <c r="DN126" s="926"/>
      <c r="DO126" s="926"/>
      <c r="DP126" s="926"/>
      <c r="DQ126" s="926" t="s">
        <v>441</v>
      </c>
      <c r="DR126" s="926"/>
      <c r="DS126" s="926"/>
      <c r="DT126" s="926"/>
      <c r="DU126" s="926"/>
      <c r="DV126" s="927" t="s">
        <v>396</v>
      </c>
      <c r="DW126" s="927"/>
      <c r="DX126" s="927"/>
      <c r="DY126" s="927"/>
      <c r="DZ126" s="928"/>
    </row>
    <row r="127" spans="1:130" s="230" customFormat="1" ht="26.25" customHeight="1" x14ac:dyDescent="0.15">
      <c r="A127" s="1064"/>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262</v>
      </c>
      <c r="AB127" s="959"/>
      <c r="AC127" s="959"/>
      <c r="AD127" s="959"/>
      <c r="AE127" s="960"/>
      <c r="AF127" s="961">
        <v>91</v>
      </c>
      <c r="AG127" s="959"/>
      <c r="AH127" s="959"/>
      <c r="AI127" s="959"/>
      <c r="AJ127" s="960"/>
      <c r="AK127" s="961">
        <v>171</v>
      </c>
      <c r="AL127" s="959"/>
      <c r="AM127" s="959"/>
      <c r="AN127" s="959"/>
      <c r="AO127" s="960"/>
      <c r="AP127" s="962">
        <v>0</v>
      </c>
      <c r="AQ127" s="963"/>
      <c r="AR127" s="963"/>
      <c r="AS127" s="963"/>
      <c r="AT127" s="964"/>
      <c r="AU127" s="232"/>
      <c r="AV127" s="232"/>
      <c r="AW127" s="232"/>
      <c r="AX127" s="1037" t="s">
        <v>489</v>
      </c>
      <c r="AY127" s="1038"/>
      <c r="AZ127" s="1038"/>
      <c r="BA127" s="1038"/>
      <c r="BB127" s="1038"/>
      <c r="BC127" s="1038"/>
      <c r="BD127" s="1038"/>
      <c r="BE127" s="1039"/>
      <c r="BF127" s="1040" t="s">
        <v>490</v>
      </c>
      <c r="BG127" s="1038"/>
      <c r="BH127" s="1038"/>
      <c r="BI127" s="1038"/>
      <c r="BJ127" s="1038"/>
      <c r="BK127" s="1038"/>
      <c r="BL127" s="1039"/>
      <c r="BM127" s="1040" t="s">
        <v>491</v>
      </c>
      <c r="BN127" s="1038"/>
      <c r="BO127" s="1038"/>
      <c r="BP127" s="1038"/>
      <c r="BQ127" s="1038"/>
      <c r="BR127" s="1038"/>
      <c r="BS127" s="1039"/>
      <c r="BT127" s="1040" t="s">
        <v>492</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v>3798629</v>
      </c>
      <c r="DH127" s="926"/>
      <c r="DI127" s="926"/>
      <c r="DJ127" s="926"/>
      <c r="DK127" s="926"/>
      <c r="DL127" s="926">
        <v>1747868</v>
      </c>
      <c r="DM127" s="926"/>
      <c r="DN127" s="926"/>
      <c r="DO127" s="926"/>
      <c r="DP127" s="926"/>
      <c r="DQ127" s="926">
        <v>750209</v>
      </c>
      <c r="DR127" s="926"/>
      <c r="DS127" s="926"/>
      <c r="DT127" s="926"/>
      <c r="DU127" s="926"/>
      <c r="DV127" s="927">
        <v>6.4</v>
      </c>
      <c r="DW127" s="927"/>
      <c r="DX127" s="927"/>
      <c r="DY127" s="927"/>
      <c r="DZ127" s="928"/>
    </row>
    <row r="128" spans="1:130" s="230" customFormat="1" ht="26.25" customHeight="1" thickBot="1" x14ac:dyDescent="0.2">
      <c r="A128" s="1047" t="s">
        <v>494</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495</v>
      </c>
      <c r="X128" s="1049"/>
      <c r="Y128" s="1049"/>
      <c r="Z128" s="1050"/>
      <c r="AA128" s="1051">
        <v>771150</v>
      </c>
      <c r="AB128" s="1052"/>
      <c r="AC128" s="1052"/>
      <c r="AD128" s="1052"/>
      <c r="AE128" s="1053"/>
      <c r="AF128" s="1054">
        <v>725029</v>
      </c>
      <c r="AG128" s="1052"/>
      <c r="AH128" s="1052"/>
      <c r="AI128" s="1052"/>
      <c r="AJ128" s="1053"/>
      <c r="AK128" s="1054">
        <v>702819</v>
      </c>
      <c r="AL128" s="1052"/>
      <c r="AM128" s="1052"/>
      <c r="AN128" s="1052"/>
      <c r="AO128" s="1053"/>
      <c r="AP128" s="1055"/>
      <c r="AQ128" s="1056"/>
      <c r="AR128" s="1056"/>
      <c r="AS128" s="1056"/>
      <c r="AT128" s="1057"/>
      <c r="AU128" s="232"/>
      <c r="AV128" s="232"/>
      <c r="AW128" s="232"/>
      <c r="AX128" s="896" t="s">
        <v>496</v>
      </c>
      <c r="AY128" s="897"/>
      <c r="AZ128" s="897"/>
      <c r="BA128" s="897"/>
      <c r="BB128" s="897"/>
      <c r="BC128" s="897"/>
      <c r="BD128" s="897"/>
      <c r="BE128" s="898"/>
      <c r="BF128" s="1058" t="s">
        <v>441</v>
      </c>
      <c r="BG128" s="1059"/>
      <c r="BH128" s="1059"/>
      <c r="BI128" s="1059"/>
      <c r="BJ128" s="1059"/>
      <c r="BK128" s="1059"/>
      <c r="BL128" s="1060"/>
      <c r="BM128" s="1058">
        <v>12.92</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497</v>
      </c>
      <c r="CQ128" s="740"/>
      <c r="CR128" s="740"/>
      <c r="CS128" s="740"/>
      <c r="CT128" s="740"/>
      <c r="CU128" s="740"/>
      <c r="CV128" s="740"/>
      <c r="CW128" s="740"/>
      <c r="CX128" s="740"/>
      <c r="CY128" s="740"/>
      <c r="CZ128" s="740"/>
      <c r="DA128" s="740"/>
      <c r="DB128" s="740"/>
      <c r="DC128" s="740"/>
      <c r="DD128" s="740"/>
      <c r="DE128" s="740"/>
      <c r="DF128" s="1042"/>
      <c r="DG128" s="1043" t="s">
        <v>139</v>
      </c>
      <c r="DH128" s="1044"/>
      <c r="DI128" s="1044"/>
      <c r="DJ128" s="1044"/>
      <c r="DK128" s="1044"/>
      <c r="DL128" s="1044" t="s">
        <v>443</v>
      </c>
      <c r="DM128" s="1044"/>
      <c r="DN128" s="1044"/>
      <c r="DO128" s="1044"/>
      <c r="DP128" s="1044"/>
      <c r="DQ128" s="1044" t="s">
        <v>443</v>
      </c>
      <c r="DR128" s="1044"/>
      <c r="DS128" s="1044"/>
      <c r="DT128" s="1044"/>
      <c r="DU128" s="1044"/>
      <c r="DV128" s="1045" t="s">
        <v>443</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12965499</v>
      </c>
      <c r="AB129" s="959"/>
      <c r="AC129" s="959"/>
      <c r="AD129" s="959"/>
      <c r="AE129" s="960"/>
      <c r="AF129" s="961">
        <v>13652164</v>
      </c>
      <c r="AG129" s="959"/>
      <c r="AH129" s="959"/>
      <c r="AI129" s="959"/>
      <c r="AJ129" s="960"/>
      <c r="AK129" s="961">
        <v>13331986</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447</v>
      </c>
      <c r="BG129" s="1067"/>
      <c r="BH129" s="1067"/>
      <c r="BI129" s="1067"/>
      <c r="BJ129" s="1067"/>
      <c r="BK129" s="1067"/>
      <c r="BL129" s="1068"/>
      <c r="BM129" s="1066">
        <v>17.920000000000002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1514183</v>
      </c>
      <c r="AB130" s="959"/>
      <c r="AC130" s="959"/>
      <c r="AD130" s="959"/>
      <c r="AE130" s="960"/>
      <c r="AF130" s="961">
        <v>1550303</v>
      </c>
      <c r="AG130" s="959"/>
      <c r="AH130" s="959"/>
      <c r="AI130" s="959"/>
      <c r="AJ130" s="960"/>
      <c r="AK130" s="961">
        <v>1573636</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3.1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11451316</v>
      </c>
      <c r="AB131" s="986"/>
      <c r="AC131" s="986"/>
      <c r="AD131" s="986"/>
      <c r="AE131" s="987"/>
      <c r="AF131" s="985">
        <v>12101861</v>
      </c>
      <c r="AG131" s="986"/>
      <c r="AH131" s="986"/>
      <c r="AI131" s="986"/>
      <c r="AJ131" s="987"/>
      <c r="AK131" s="985">
        <v>11758350</v>
      </c>
      <c r="AL131" s="986"/>
      <c r="AM131" s="986"/>
      <c r="AN131" s="986"/>
      <c r="AO131" s="987"/>
      <c r="AP131" s="1110"/>
      <c r="AQ131" s="1111"/>
      <c r="AR131" s="1111"/>
      <c r="AS131" s="1111"/>
      <c r="AT131" s="1112"/>
      <c r="AU131" s="233"/>
      <c r="AV131" s="233"/>
      <c r="AW131" s="233"/>
      <c r="AX131" s="1083" t="s">
        <v>504</v>
      </c>
      <c r="AY131" s="740"/>
      <c r="AZ131" s="740"/>
      <c r="BA131" s="740"/>
      <c r="BB131" s="740"/>
      <c r="BC131" s="740"/>
      <c r="BD131" s="740"/>
      <c r="BE131" s="1042"/>
      <c r="BF131" s="1084">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2.8246709810000001</v>
      </c>
      <c r="AB132" s="1097"/>
      <c r="AC132" s="1097"/>
      <c r="AD132" s="1097"/>
      <c r="AE132" s="1098"/>
      <c r="AF132" s="1099">
        <v>3.2418898220000001</v>
      </c>
      <c r="AG132" s="1097"/>
      <c r="AH132" s="1097"/>
      <c r="AI132" s="1097"/>
      <c r="AJ132" s="1098"/>
      <c r="AK132" s="1099">
        <v>3.2778493580000001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2.8</v>
      </c>
      <c r="AB133" s="1080"/>
      <c r="AC133" s="1080"/>
      <c r="AD133" s="1080"/>
      <c r="AE133" s="1081"/>
      <c r="AF133" s="1079">
        <v>3.1</v>
      </c>
      <c r="AG133" s="1080"/>
      <c r="AH133" s="1080"/>
      <c r="AI133" s="1080"/>
      <c r="AJ133" s="1081"/>
      <c r="AK133" s="1079">
        <v>3.1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gSzZn/bZuBp0Pad199FNprQlnGSdu1WsKUkRU79tWb9bteyUdDIwCt08e3leEFAZgnEr5iKvjKyNhNRsTLPXw==" saltValue="IFzddQV7gW2ggaBbFHe6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O8O9rju1eB4hvaAixI2jKqkCOklWdBxfTx7B7f6mlr6vkwkzf2CkpEsbiQpJtCa2tGvJZo60IvPJoy3udg3Bw==" saltValue="z7AEZUfxPe7wDWA95xqF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NBrXhG0xYkuhSvJZfOCksaEJ6rGQ9kgpYmbxEghmdIqMU81A7+vZ/glhb97wreGeFNrP0+qsFidt8hZUV7MPQ==" saltValue="pN5jLXJMDDIPLr04SRdW7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4191190</v>
      </c>
      <c r="AP9" s="281">
        <v>73186</v>
      </c>
      <c r="AQ9" s="282">
        <v>65316</v>
      </c>
      <c r="AR9" s="283">
        <v>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684960</v>
      </c>
      <c r="AP10" s="284">
        <v>11961</v>
      </c>
      <c r="AQ10" s="285">
        <v>6075</v>
      </c>
      <c r="AR10" s="286">
        <v>96.9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6935</v>
      </c>
      <c r="AP11" s="284">
        <v>121</v>
      </c>
      <c r="AQ11" s="285">
        <v>1232</v>
      </c>
      <c r="AR11" s="286">
        <v>-90.2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18</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249091</v>
      </c>
      <c r="AP13" s="284">
        <v>4350</v>
      </c>
      <c r="AQ13" s="285">
        <v>2791</v>
      </c>
      <c r="AR13" s="286">
        <v>55.9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139241</v>
      </c>
      <c r="AP14" s="284">
        <v>2431</v>
      </c>
      <c r="AQ14" s="285">
        <v>1364</v>
      </c>
      <c r="AR14" s="286">
        <v>78.2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-384863</v>
      </c>
      <c r="AP15" s="284">
        <v>-6720</v>
      </c>
      <c r="AQ15" s="285">
        <v>-4006</v>
      </c>
      <c r="AR15" s="286">
        <v>67.7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4886554</v>
      </c>
      <c r="AP16" s="284">
        <v>85328</v>
      </c>
      <c r="AQ16" s="285">
        <v>72790</v>
      </c>
      <c r="AR16" s="286">
        <v>17.2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7.74</v>
      </c>
      <c r="AP21" s="298">
        <v>6.54</v>
      </c>
      <c r="AQ21" s="299">
        <v>1.2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100</v>
      </c>
      <c r="AP22" s="303">
        <v>98.3</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1893096</v>
      </c>
      <c r="AP32" s="312">
        <v>33057</v>
      </c>
      <c r="AQ32" s="313">
        <v>35011</v>
      </c>
      <c r="AR32" s="314">
        <v>-5.6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4</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666317</v>
      </c>
      <c r="AP35" s="312">
        <v>11635</v>
      </c>
      <c r="AQ35" s="313">
        <v>8351</v>
      </c>
      <c r="AR35" s="314">
        <v>39.299999999999997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102292</v>
      </c>
      <c r="AP36" s="312">
        <v>1786</v>
      </c>
      <c r="AQ36" s="313">
        <v>1645</v>
      </c>
      <c r="AR36" s="314">
        <v>8.6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171</v>
      </c>
      <c r="AP37" s="312">
        <v>3</v>
      </c>
      <c r="AQ37" s="313">
        <v>1050</v>
      </c>
      <c r="AR37" s="314">
        <v>-99.7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-702819</v>
      </c>
      <c r="AP39" s="312">
        <v>-12272</v>
      </c>
      <c r="AQ39" s="313">
        <v>-5851</v>
      </c>
      <c r="AR39" s="314">
        <v>109.7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-1573636</v>
      </c>
      <c r="AP40" s="312">
        <v>-27478</v>
      </c>
      <c r="AQ40" s="313">
        <v>-27858</v>
      </c>
      <c r="AR40" s="314">
        <v>-1.4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385421</v>
      </c>
      <c r="AP41" s="312">
        <v>6730</v>
      </c>
      <c r="AQ41" s="313">
        <v>12351</v>
      </c>
      <c r="AR41" s="314">
        <v>-45.5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1094771</v>
      </c>
      <c r="AN51" s="334">
        <v>18543</v>
      </c>
      <c r="AO51" s="335">
        <v>-1.2</v>
      </c>
      <c r="AP51" s="336">
        <v>69185</v>
      </c>
      <c r="AQ51" s="337">
        <v>-2</v>
      </c>
      <c r="AR51" s="338">
        <v>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461566</v>
      </c>
      <c r="AN52" s="342">
        <v>7818</v>
      </c>
      <c r="AO52" s="343">
        <v>-33.9</v>
      </c>
      <c r="AP52" s="344">
        <v>38519</v>
      </c>
      <c r="AQ52" s="345">
        <v>3</v>
      </c>
      <c r="AR52" s="346">
        <v>-36.9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880747</v>
      </c>
      <c r="AN53" s="334">
        <v>15060</v>
      </c>
      <c r="AO53" s="335">
        <v>-18.8</v>
      </c>
      <c r="AP53" s="336">
        <v>70166</v>
      </c>
      <c r="AQ53" s="337">
        <v>1.4</v>
      </c>
      <c r="AR53" s="338">
        <v>-20.2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474335</v>
      </c>
      <c r="AN54" s="342">
        <v>8111</v>
      </c>
      <c r="AO54" s="343">
        <v>3.7</v>
      </c>
      <c r="AP54" s="344">
        <v>36115</v>
      </c>
      <c r="AQ54" s="345">
        <v>-6.2</v>
      </c>
      <c r="AR54" s="346">
        <v>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793984</v>
      </c>
      <c r="AN55" s="334">
        <v>13750</v>
      </c>
      <c r="AO55" s="335">
        <v>-8.6999999999999993</v>
      </c>
      <c r="AP55" s="336">
        <v>70329</v>
      </c>
      <c r="AQ55" s="337">
        <v>0.2</v>
      </c>
      <c r="AR55" s="338">
        <v>-8.9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419093</v>
      </c>
      <c r="AN56" s="342">
        <v>7258</v>
      </c>
      <c r="AO56" s="343">
        <v>-10.5</v>
      </c>
      <c r="AP56" s="344">
        <v>39403</v>
      </c>
      <c r="AQ56" s="345">
        <v>9.1</v>
      </c>
      <c r="AR56" s="346">
        <v>-19.600000000000001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877188</v>
      </c>
      <c r="AN57" s="334">
        <v>15323</v>
      </c>
      <c r="AO57" s="335">
        <v>11.4</v>
      </c>
      <c r="AP57" s="336">
        <v>45945</v>
      </c>
      <c r="AQ57" s="337">
        <v>-34.700000000000003</v>
      </c>
      <c r="AR57" s="338">
        <v>46.1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401079</v>
      </c>
      <c r="AN58" s="342">
        <v>7006</v>
      </c>
      <c r="AO58" s="343">
        <v>-3.5</v>
      </c>
      <c r="AP58" s="344">
        <v>25180</v>
      </c>
      <c r="AQ58" s="345">
        <v>-36.1</v>
      </c>
      <c r="AR58" s="346">
        <v>32.6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576178</v>
      </c>
      <c r="AN59" s="334">
        <v>10061</v>
      </c>
      <c r="AO59" s="335">
        <v>-34.299999999999997</v>
      </c>
      <c r="AP59" s="336">
        <v>44475</v>
      </c>
      <c r="AQ59" s="337">
        <v>-3.2</v>
      </c>
      <c r="AR59" s="338">
        <v>-31.1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350965</v>
      </c>
      <c r="AN60" s="342">
        <v>6128</v>
      </c>
      <c r="AO60" s="343">
        <v>-12.5</v>
      </c>
      <c r="AP60" s="344">
        <v>24780</v>
      </c>
      <c r="AQ60" s="345">
        <v>-1.6</v>
      </c>
      <c r="AR60" s="346">
        <v>-10.9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844574</v>
      </c>
      <c r="AN61" s="349">
        <v>14547</v>
      </c>
      <c r="AO61" s="350">
        <v>-10.3</v>
      </c>
      <c r="AP61" s="351">
        <v>60020</v>
      </c>
      <c r="AQ61" s="352">
        <v>-7.7</v>
      </c>
      <c r="AR61" s="338">
        <v>-2.6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421408</v>
      </c>
      <c r="AN62" s="342">
        <v>7264</v>
      </c>
      <c r="AO62" s="343">
        <v>-11.3</v>
      </c>
      <c r="AP62" s="344">
        <v>32799</v>
      </c>
      <c r="AQ62" s="345">
        <v>-6.4</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zrJHynotdTBhOV3mbaG/Wbba90lKt3OQuzjIEJUmQqq/MupIOx+Iw09StxaF8onyOa4bAXx6tqA9pq8om6KTA==" saltValue="zwf65atw8BzhkeeTDjNq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fKEH6xROPmY1EkF2UqHZZhdbQD31sQfrVlYOWwGXgeRkR0Ha3F3bdTAQEbLlRDkHtPvf+c9jOyuG4otMyXmdeA==" saltValue="+1S2a8KVLSfC9sdPWxSL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I1rxCwIjuCBIkMWZ/gpW0lUZ2L5FMCGHM8r9hNPYJr7MQ9y3ZvaaNpP1uFEYp26IehXzLrnJqB9reudDviCzvA==" saltValue="JhIZ7aH+FZpacYLx4hs/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10.94</v>
      </c>
      <c r="G47" s="12">
        <v>11.05</v>
      </c>
      <c r="H47" s="12">
        <v>11.6</v>
      </c>
      <c r="I47" s="12">
        <v>14.08</v>
      </c>
      <c r="J47" s="13">
        <v>18.88</v>
      </c>
    </row>
    <row r="48" spans="2:10" ht="57.75" customHeight="1" x14ac:dyDescent="0.15">
      <c r="B48" s="14"/>
      <c r="C48" s="1141" t="s">
        <v>4</v>
      </c>
      <c r="D48" s="1141"/>
      <c r="E48" s="1142"/>
      <c r="F48" s="15">
        <v>3.49</v>
      </c>
      <c r="G48" s="16">
        <v>2.61</v>
      </c>
      <c r="H48" s="16">
        <v>6.02</v>
      </c>
      <c r="I48" s="16">
        <v>9.3000000000000007</v>
      </c>
      <c r="J48" s="17">
        <v>7.58</v>
      </c>
    </row>
    <row r="49" spans="2:10" ht="57.75" customHeight="1" thickBot="1" x14ac:dyDescent="0.2">
      <c r="B49" s="18"/>
      <c r="C49" s="1143" t="s">
        <v>5</v>
      </c>
      <c r="D49" s="1143"/>
      <c r="E49" s="1144"/>
      <c r="F49" s="19" t="s">
        <v>566</v>
      </c>
      <c r="G49" s="20" t="s">
        <v>567</v>
      </c>
      <c r="H49" s="20">
        <v>3.15</v>
      </c>
      <c r="I49" s="20">
        <v>3.71</v>
      </c>
      <c r="J49" s="21" t="s">
        <v>568</v>
      </c>
    </row>
    <row r="50" spans="2:10" x14ac:dyDescent="0.15"/>
  </sheetData>
  <sheetProtection algorithmName="SHA-512" hashValue="0g/JkSqxr0zvfV+zzGqeNo9Jr4eZKXXycnq9tDrkQ6MyDS1OaVIMvje75fBS1IWIRiF/nD6bd75GPaKtchrmDw==" saltValue="+MJwYmjrXDngP7xzofGo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2024-03-18T02:11:30Z</cp:lastPrinted>
  <dcterms:created xsi:type="dcterms:W3CDTF">2024-03-14T01:48:47Z</dcterms:created>
  <dcterms:modified xsi:type="dcterms:W3CDTF">2024-03-18T02:18:53Z</dcterms:modified>
  <cp:category/>
</cp:coreProperties>
</file>