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5ACD6988-1C73-488C-A1FA-E2043ED51134}" xr6:coauthVersionLast="47" xr6:coauthVersionMax="47" xr10:uidLastSave="{00000000-0000-0000-0000-000000000000}"/>
  <bookViews>
    <workbookView xWindow="390" yWindow="390" windowWidth="19545" windowHeight="132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O34" i="10"/>
  <c r="CO35" i="10" s="1"/>
  <c r="CO36" i="10" s="1"/>
  <c r="BW34" i="10"/>
  <c r="BW35" i="10" s="1"/>
  <c r="BW36" i="10" s="1"/>
  <c r="BW37" i="10" s="1"/>
  <c r="BW38" i="10" s="1"/>
  <c r="BW39" i="10" s="1"/>
  <c r="BW40" i="10" s="1"/>
  <c r="BW41" i="10" s="1"/>
  <c r="BW42" i="10" s="1"/>
  <c r="BW43" i="10" s="1"/>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<sst xmlns="http://schemas.openxmlformats.org/spreadsheetml/2006/main" count="1112" uniqueCount="611">
  <si>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</si>
  <si>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</si>
  <si>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</si>
  <si>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</si>
  <si>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</si>
  <si>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</si>
  <si>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</si>
  <si>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</si>
  <si>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</si>
  <si>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</si>
  <si>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</si>
  <si>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</si>
  <si>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</si>
  <si>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</si>
  <si>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</si>
  <si>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</si>
  <si>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</si>
  <si>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</si>
  <si>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</si>
  <si>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</si>
  <si>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</si>
  <si>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</si>
  <si>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</si>
  <si>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</si>
  <si>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</si>
  <si>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</si>
  <si>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</si>
  <si>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</si>
  <si>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</si>
  <si>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</si>
  <si>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</si>
  <si>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</si>
  <si>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</si>
  <si>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</si>
  <si>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</si>
  <si>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</si>
  <si>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</si>
  <si>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</si>
  <si>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</si>
  <si>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</si>
  <si>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</si>
  <si>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</si>
  <si>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</si>
  <si>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</si>
  <si>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</si>
  <si>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</si>
  <si>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</si>
  <si>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</si>
  <si>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</si>
  <si>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</si>
  <si>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</si>
  <si>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</si>
  <si>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</si>
  <si>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</si>
  <si>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</si>
  <si>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</si>
  <si>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</si>
  <si>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</si>
  <si>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</si>
  <si>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</si>
  <si>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</si>
  <si>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</si>
  <si>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</si>
  <si>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</si>
  <si>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</si>
  <si>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</si>
  <si>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</si>
  <si>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</si>
  <si>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</si>
  <si>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</si>
  <si>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</si>
  <si>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</si>
  <si>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</si>
  <si>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</si>
  <si>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</si>
  <si>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</si>
  <si>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</si>
  <si>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</si>
  <si>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</si>
  <si>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</si>
  <si>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</si>
  <si>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</si>
  <si>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</si>
  <si>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</si>
  <si>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</si>
  <si>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</si>
  <si>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</si>
  <si>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</si>
  <si>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</si>
  <si>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</si>
  <si>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</si>
  <si>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</si>
  <si>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</si>
  <si>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</si>
  <si>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</si>
  <si>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</si>
  <si>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</si>
  <si>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</si>
  <si>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</si>
  <si>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</si>
  <si>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</si>
  <si>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</si>
  <si>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</si>
  <si>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</si>
  <si>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</si>
  <si>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</si>
  <si>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</si>
  <si>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</si>
  <si>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</si>
  <si>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</si>
  <si>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</si>
  <si>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</si>
  <si>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</si>
  <si>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</si>
  <si>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</si>
  <si>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</si>
  <si>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</si>
  <si>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</si>
  <si>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</si>
  <si>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</si>
  <si>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</si>
  <si>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</si>
  <si>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</si>
  <si>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</si>
  <si>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</si>
  <si>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</si>
  <si>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</si>
  <si>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</si>
  <si>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</si>
  <si>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</si>
  <si>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</si>
  <si>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</si>
  <si>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</si>
  <si>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</si>
  <si>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</si>
  <si>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</si>
  <si>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</si>
  <si>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</si>
  <si>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</si>
  <si>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</si>
  <si>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</si>
  <si>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</si>
  <si>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</si>
  <si>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</si>
  <si>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</si>
  <si>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</si>
  <si>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</si>
  <si>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</si>
  <si>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</si>
  <si>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</si>
  <si>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</si>
  <si>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</si>
  <si>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</si>
  <si>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</si>
  <si>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</si>
  <si>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</si>
  <si>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</si>
  <si>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</si>
  <si>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</si>
  <si>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</si>
  <si>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</si>
  <si>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</si>
  <si>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</si>
  <si>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</si>
  <si>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</si>
  <si>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</si>
  <si>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</si>
  <si>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</si>
  <si>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</si>
  <si>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</si>
  <si>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</si>
  <si>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</si>
  <si>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</si>
  <si>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</si>
  <si>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</si>
  <si>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</si>
  <si>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</si>
  <si>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</si>
  <si>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</si>
  <si>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</si>
  <si>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</si>
  <si>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</si>
  <si>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</si>
  <si>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</si>
  <si>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</si>
  <si>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</si>
  <si>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</si>
  <si>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</si>
  <si>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</si>
  <si>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</si>
  <si>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</si>
  <si>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</si>
  <si>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</si>
  <si>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</si>
  <si>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</si>
  <si>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</si>
  <si>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</si>
  <si>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</si>
  <si>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</si>
  <si>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</si>
  <si>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</si>
  <si>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</si>
  <si>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</si>
  <si>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</si>
  <si>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</si>
  <si>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</si>
  <si>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</si>
  <si>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</si>
  <si>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</si>
  <si>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</si>
  <si>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</si>
  <si>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</si>
  <si>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</si>
  <si>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</si>
  <si>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</si>
  <si>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</si>
  <si>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</si>
  <si>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</si>
  <si>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千葉県東金市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</si>
  <si>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</si>
  <si>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</si>
  <si>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</si>
  <si>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</si>
  <si>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</si>
  <si>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</si>
  <si>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</si>
  <si>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</si>
  <si>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</si>
  <si>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</si>
  <si>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</si>
  <si>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</si>
  <si>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</si>
  <si>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</si>
  <si>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</si>
  <si>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</si>
  <si>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</si>
  <si>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</si>
  <si>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</si>
  <si>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</si>
  <si>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</si>
  <si>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</si>
  <si>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</si>
  <si>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</si>
  <si>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</si>
  <si>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</si>
  <si>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</si>
  <si>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</si>
  <si>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</si>
  <si>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</si>
  <si>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</si>
  <si>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</si>
  <si>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</si>
  <si>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</si>
  <si>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</si>
  <si>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</si>
  <si>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</si>
  <si>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</si>
  <si>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</si>
  <si>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</si>
  <si>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</si>
  <si>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</si>
  <si>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</si>
  <si>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</si>
  <si>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</si>
  <si>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</si>
  <si>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</si>
  <si>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</si>
  <si>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</si>
  <si>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</si>
  <si>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</si>
  <si>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</si>
  <si>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</si>
  <si>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</si>
  <si>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</si>
  <si>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</si>
  <si>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</si>
  <si>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</si>
  <si>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</si>
  <si>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</si>
  <si>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</si>
  <si>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</si>
  <si>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</si>
  <si>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</si>
  <si>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</si>
  <si>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</si>
  <si>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</si>
  <si>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</si>
  <si>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</si>
  <si>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</si>
  <si>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</si>
  <si>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</si>
  <si>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</si>
  <si>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</si>
  <si>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</si>
  <si>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</si>
  <si>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</si>
  <si>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</si>
  <si>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</si>
  <si>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</si>
  <si>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</si>
  <si>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</si>
  <si>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</si>
  <si>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</si>
  <si>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</si>
  <si>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</si>
  <si>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</si>
  <si>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</si>
  <si>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</si>
  <si>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</si>
  <si>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</si>
  <si>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</si>
  <si>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</si>
  <si>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</si>
  <si>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</si>
  <si>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</si>
  <si>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</si>
  <si>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</si>
  <si>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</si>
  <si>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</si>
  <si>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</si>
  <si>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</si>
  <si>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</si>
  <si>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</si>
  <si>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</si>
  <si>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</si>
  <si>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</si>
  <si>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</si>
  <si>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</si>
  <si>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</si>
  <si>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</si>
  <si>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</si>
  <si>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</si>
  <si>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</si>
  <si>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</si>
  <si>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</si>
  <si>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</si>
  <si>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</si>
  <si>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</si>
  <si>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</si>
  <si>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</si>
  <si>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</si>
  <si>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</si>
  <si>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</si>
  <si>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</si>
  <si>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</si>
  <si>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</si>
  <si>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</si>
  <si>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</si>
  <si>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</si>
  <si>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</si>
  <si>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</si>
  <si>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</si>
  <si>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</si>
  <si>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</si>
  <si>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</si>
  <si>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</si>
  <si>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</si>
  <si>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</si>
  <si>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</si>
  <si>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</si>
  <si>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</si>
  <si>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</si>
  <si>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</si>
  <si>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</si>
  <si>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</si>
  <si>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</si>
  <si>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</si>
  <si>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</si>
  <si>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</si>
  <si>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</si>
  <si>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</si>
  <si>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</si>
  <si>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</si>
  <si>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千葉県東金市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</si>
  <si>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</si>
  <si>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</si>
  <si>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</si>
  <si>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</si>
  <si>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</si>
  <si>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</si>
  <si>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</si>
  <si>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</si>
  <si>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</si>
  <si>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</si>
  <si>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</si>
  <si>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</si>
  <si>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</si>
  <si>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</si>
  <si>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</si>
  <si>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</si>
  <si>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</si>
  <si>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</si>
  <si>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</si>
  <si>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</si>
  <si>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</si>
  <si>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</si>
  <si>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</si>
  <si>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</si>
  <si>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</si>
  <si>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</si>
  <si>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</si>
  <si>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</si>
  <si>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</si>
  <si>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</si>
  <si>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</si>
  <si>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</si>
  <si>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</si>
  <si>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</si>
  <si>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</si>
  <si>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</si>
  <si>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</si>
  <si>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</si>
  <si>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</si>
  <si>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</si>
  <si>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t>
    <phoneticPr fontId="5"/>
  </si>
  <si>
    <t>東金市ガス事業会計</t>
    <phoneticPr fontId="5"/>
  </si>
  <si>
    <t>法適用企業</t>
    <phoneticPr fontId="5"/>
  </si>
  <si>
    <t>東金市下水道事業会計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</si>
  <si>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</si>
  <si>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</si>
  <si>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</si>
  <si>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</si>
  <si>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</si>
  <si>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</si>
  <si>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</si>
  <si>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</si>
  <si>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</si>
  <si>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</si>
  <si>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</si>
  <si>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</si>
  <si>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</si>
  <si>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</si>
  <si>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</si>
  <si>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</si>
  <si>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</si>
  <si>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</si>
  <si>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</si>
  <si>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</si>
  <si>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</si>
  <si>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</si>
  <si>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</si>
  <si>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</si>
  <si>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</si>
  <si>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</si>
  <si>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</si>
  <si>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</si>
  <si>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</si>
  <si>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</si>
  <si>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</si>
  <si>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</si>
  <si>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</si>
  <si>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</si>
  <si>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</si>
  <si>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</si>
  <si>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</si>
  <si>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</si>
  <si>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</si>
  <si>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</si>
  <si>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</si>
  <si>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</si>
  <si>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</si>
  <si>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</si>
  <si>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</si>
  <si>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</si>
  <si>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</si>
  <si>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</si>
  <si>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</si>
  <si>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</si>
  <si>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</si>
  <si>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</si>
  <si>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</si>
  <si>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</si>
  <si>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</si>
  <si>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</si>
  <si>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</si>
  <si>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</si>
  <si>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</si>
  <si>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</si>
  <si>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</si>
  <si>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</si>
  <si>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</si>
  <si>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東金市ガス事業会計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</si>
  <si>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</si>
  <si>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</si>
  <si>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東金市介護保険事業特別会計</t>
    <phoneticPr fontId="5"/>
  </si>
  <si>
    <t>-</t>
    <phoneticPr fontId="5"/>
  </si>
  <si>
    <t>(Ｆ)</t>
    <phoneticPr fontId="5"/>
  </si>
  <si>
    <t>東金市介護予防支援事業特別会計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</si>
  <si>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</si>
  <si>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</si>
  <si>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</si>
  <si>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</si>
  <si>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</si>
  <si>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</si>
  <si>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</si>
  <si>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</si>
  <si>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</si>
  <si>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</si>
  <si>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</si>
  <si>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</si>
  <si>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</si>
  <si>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</si>
  <si>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</si>
  <si>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</si>
  <si>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</si>
  <si>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</si>
  <si>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</si>
  <si>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</si>
  <si>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</si>
  <si>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</si>
  <si>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</si>
  <si>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</si>
  <si>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</si>
  <si>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</si>
  <si>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</si>
  <si>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</si>
  <si>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</si>
  <si>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</si>
  <si>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</si>
  <si>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</si>
  <si>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</si>
  <si>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</si>
  <si>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</si>
  <si>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</si>
  <si>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</si>
  <si>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</si>
  <si>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</si>
  <si>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</si>
  <si>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</si>
  <si>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</si>
  <si>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</si>
  <si>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</si>
  <si>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</si>
  <si>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</si>
  <si>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</si>
  <si>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</si>
  <si>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</si>
  <si>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</si>
  <si>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</si>
  <si>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</si>
  <si>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</si>
  <si>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</si>
  <si>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</si>
  <si>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</si>
  <si>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</si>
  <si>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</si>
  <si>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</si>
  <si>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</si>
  <si>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</si>
  <si>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</si>
  <si>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</si>
  <si>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</si>
  <si>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</si>
  <si>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</si>
  <si>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</si>
  <si>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</si>
  <si>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</si>
  <si>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</si>
  <si>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</si>
  <si>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</si>
  <si>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</si>
  <si>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</si>
  <si>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</si>
  <si>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</si>
  <si>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</si>
  <si>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</si>
  <si>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</si>
  <si>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</si>
  <si>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</si>
  <si>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</si>
  <si>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</si>
  <si>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4.04</t>
  </si>
  <si>
    <t>▲ 1.15</t>
  </si>
  <si>
    <t>▲ 2.34</t>
  </si>
  <si>
    <t>東金市ガス事業会計</t>
  </si>
  <si>
    <t>一般会計</t>
  </si>
  <si>
    <t>東金市下水道事業会計</t>
  </si>
  <si>
    <t>東金市国民健康保険事業特別会計</t>
  </si>
  <si>
    <t>東金市介護保険事業特別会計</t>
  </si>
  <si>
    <t>東金市後期高齢者医療特別会計</t>
  </si>
  <si>
    <t>東金市病院事業特別会計</t>
  </si>
  <si>
    <t>東金市介護予防支援事業特別会計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</si>
  <si>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</si>
  <si>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</si>
  <si>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</si>
  <si>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</si>
  <si>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</si>
  <si>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</si>
  <si>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</si>
  <si>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</si>
  <si>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</si>
  <si>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</si>
  <si>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</si>
  <si>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</si>
  <si>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</si>
  <si>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</si>
  <si>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</si>
  <si>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東金市外三市町清掃組合</t>
    <rPh sb="0" eb="3">
      <t>トウガネシ</t>
    </rPh>
    <rPh sb="3" eb="4">
      <t>ソト</t>
    </rPh>
    <rPh sb="4" eb="5">
      <t>サン</t>
    </rPh>
    <rPh sb="5" eb="6">
      <t>シ</t>
    </rPh>
    <rPh sb="6" eb="7">
      <t>マチ</t>
    </rPh>
    <rPh sb="7" eb="9">
      <t>セイソウ</t>
    </rPh>
    <rPh sb="9" eb="11">
      <t>クミアイ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</si>
  <si>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</si>
  <si>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</si>
  <si>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〇</t>
  </si>
  <si>
    <t>東金文化・スポーツ振興財団</t>
    <rPh sb="0" eb="2">
      <t>トウガネ</t>
    </rPh>
    <rPh sb="2" eb="4">
      <t>ブンカ</t>
    </rPh>
    <rPh sb="9" eb="11">
      <t>シンコウ</t>
    </rPh>
    <rPh sb="11" eb="13">
      <t>ザイダン</t>
    </rPh>
    <phoneticPr fontId="2"/>
  </si>
  <si>
    <t>東金元気づくり</t>
    <rPh sb="0" eb="2">
      <t>トウガネ</t>
    </rPh>
    <rPh sb="2" eb="4">
      <t>ゲンキ</t>
    </rPh>
    <phoneticPr fontId="2"/>
  </si>
  <si>
    <t>東金九十九里地域医療センター</t>
    <rPh sb="0" eb="10">
      <t>トウガネクジュウクリチイキイリョウ</t>
    </rPh>
    <phoneticPr fontId="2"/>
  </si>
  <si>
    <t>東千葉メディカルセンター整備事業基金</t>
  </si>
  <si>
    <t>社会福祉事業基金</t>
  </si>
  <si>
    <t>みどりのふるさと基金</t>
  </si>
  <si>
    <t>育英事業基金</t>
  </si>
  <si>
    <t>森林環境譲与税基金</t>
    <rPh sb="0" eb="7">
      <t>シンリンカンキョウジョウヨゼイ</t>
    </rPh>
    <rPh sb="7" eb="9">
      <t>キキン</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</si>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</sst>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2C29-4AFB-954E-CB3A667349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18775</c:v>
                </c:pt>
                <c:pt idx="1">
                  <c:v>18543</c:v>
                </c:pt>
                <c:pt idx="2">
                  <c:v>15060</c:v>
                </c:pt>
                <c:pt idx="3">
                  <c:v>13750</c:v>
                </c:pt>
                <c:pt idx="4">
                  <c:v>15323</c:v>
                </c:pt>
              </c:numCache>
            </c:numRef>
          </c:val>
          <c:smooth val="0"/>
          <c:extLst>
            <c:ext xmlns:c16="http://schemas.microsoft.com/office/drawing/2014/chart" uri="{C3380CC4-5D6E-409C-BE32-E72D297353CC}">
              <c16:uniqueId val="{00000001-2C29-4AFB-954E-CB3A667349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3.14</c:v>
                </c:pt>
                <c:pt idx="1">
                  <c:v>3.49</c:v>
                </c:pt>
                <c:pt idx="2">
                  <c:v>2.61</c:v>
                </c:pt>
                <c:pt idx="3">
                  <c:v>6.02</c:v>
                </c:pt>
                <c:pt idx="4">
                  <c:v>9.3000000000000007</c:v>
                </c:pt>
              </c:numCache>
            </c:numRef>
          </c:val>
          <c:extLst>
            <c:ext xmlns:c16="http://schemas.microsoft.com/office/drawing/2014/chart" uri="{C3380CC4-5D6E-409C-BE32-E72D297353CC}">
              <c16:uniqueId val="{00000000-FE8B-4564-AD23-02B924B571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10.63</c:v>
                </c:pt>
                <c:pt idx="1">
                  <c:v>10.94</c:v>
                </c:pt>
                <c:pt idx="2">
                  <c:v>11.05</c:v>
                </c:pt>
                <c:pt idx="3">
                  <c:v>11.6</c:v>
                </c:pt>
                <c:pt idx="4">
                  <c:v>14.08</c:v>
                </c:pt>
              </c:numCache>
            </c:numRef>
          </c:val>
          <c:extLst>
            <c:ext xmlns:c16="http://schemas.microsoft.com/office/drawing/2014/chart" uri="{C3380CC4-5D6E-409C-BE32-E72D297353CC}">
              <c16:uniqueId val="{00000001-FE8B-4564-AD23-02B924B571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-4.04</c:v>
                </c:pt>
                <c:pt idx="1">
                  <c:v>-1.1499999999999999</c:v>
                </c:pt>
                <c:pt idx="2">
                  <c:v>-2.34</c:v>
                </c:pt>
                <c:pt idx="3">
                  <c:v>3.15</c:v>
                </c:pt>
                <c:pt idx="4">
                  <c:v>3.71</c:v>
                </c:pt>
              </c:numCache>
            </c:numRef>
          </c:val>
          <c:smooth val="0"/>
          <c:extLst>
            <c:ext xmlns:c16="http://schemas.microsoft.com/office/drawing/2014/chart" uri="{C3380CC4-5D6E-409C-BE32-E72D297353CC}">
              <c16:uniqueId val="{00000002-FE8B-4564-AD23-02B924B571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DA6E-49EE-8204-4FF8825A7B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6E-49EE-8204-4FF8825A7B99}"/>
            </c:ext>
          </c:extLst>
        </c:ser>
        <c:ser>
          <c:idx val="2"/>
          <c:order val="2"/>
          <c:tx>
            <c:strRef>
              <c:f>データシート!$A$29</c:f>
              <c:strCache>
                <c:ptCount val="1"/>
                <c:pt idx="0">
                  <c:v>東金市介護予防支援事業特別会計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6E-49EE-8204-4FF8825A7B99}"/>
            </c:ext>
          </c:extLst>
        </c:ser>
        <c:ser>
          <c:idx val="3"/>
          <c:order val="3"/>
          <c:tx>
            <c:strRef>
              <c:f>データシート!$A$30</c:f>
              <c:strCache>
                <c:ptCount val="1"/>
                <c:pt idx="0">
                  <c:v>東金市病院事業特別会計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6E-49EE-8204-4FF8825A7B99}"/>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4-DA6E-49EE-8204-4FF8825A7B99}"/>
            </c:ext>
          </c:extLst>
        </c:ser>
        <c:ser>
          <c:idx val="5"/>
          <c:order val="5"/>
          <c:tx>
            <c:strRef>
              <c:f>データシート!$A$32</c:f>
              <c:strCache>
                <c:ptCount val="1"/>
                <c:pt idx="0">
                  <c:v>東金市介護保険事業特別会計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0.42</c:v>
                </c:pt>
                <c:pt idx="4">
                  <c:v>#N/A</c:v>
                </c:pt>
                <c:pt idx="5">
                  <c:v>0.35</c:v>
                </c:pt>
                <c:pt idx="6">
                  <c:v>#N/A</c:v>
                </c:pt>
                <c:pt idx="7">
                  <c:v>0.26</c:v>
                </c:pt>
                <c:pt idx="8">
                  <c:v>#N/A</c:v>
                </c:pt>
                <c:pt idx="9">
                  <c:v>0.09</c:v>
                </c:pt>
              </c:numCache>
            </c:numRef>
          </c:val>
          <c:extLst>
            <c:ext xmlns:c16="http://schemas.microsoft.com/office/drawing/2014/chart" uri="{C3380CC4-5D6E-409C-BE32-E72D297353CC}">
              <c16:uniqueId val="{00000005-DA6E-49EE-8204-4FF8825A7B99}"/>
            </c:ext>
          </c:extLst>
        </c:ser>
        <c:ser>
          <c:idx val="6"/>
          <c:order val="6"/>
          <c:tx>
            <c:strRef>
              <c:f>データシート!$A$33</c:f>
              <c:strCache>
                <c:ptCount val="1"/>
                <c:pt idx="0">
                  <c:v>東金市国民健康保険事業特別会計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2.33</c:v>
                </c:pt>
                <c:pt idx="2">
                  <c:v>#N/A</c:v>
                </c:pt>
                <c:pt idx="3">
                  <c:v>1.3</c:v>
                </c:pt>
                <c:pt idx="4">
                  <c:v>#N/A</c:v>
                </c:pt>
                <c:pt idx="5">
                  <c:v>1.1100000000000001</c:v>
                </c:pt>
                <c:pt idx="6">
                  <c:v>#N/A</c:v>
                </c:pt>
                <c:pt idx="7">
                  <c:v>0.97</c:v>
                </c:pt>
                <c:pt idx="8">
                  <c:v>#N/A</c:v>
                </c:pt>
                <c:pt idx="9">
                  <c:v>0.67</c:v>
                </c:pt>
              </c:numCache>
            </c:numRef>
          </c:val>
          <c:extLst>
            <c:ext xmlns:c16="http://schemas.microsoft.com/office/drawing/2014/chart" uri="{C3380CC4-5D6E-409C-BE32-E72D297353CC}">
              <c16:uniqueId val="{00000006-DA6E-49EE-8204-4FF8825A7B99}"/>
            </c:ext>
          </c:extLst>
        </c:ser>
        <c:ser>
          <c:idx val="7"/>
          <c:order val="7"/>
          <c:tx>
            <c:strRef>
              <c:f>データシート!$A$34</c:f>
              <c:strCache>
                <c:ptCount val="1"/>
                <c:pt idx="0">
                  <c:v>東金市下水道事業会計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0.05</c:v>
                </c:pt>
                <c:pt idx="4">
                  <c:v>#N/A</c:v>
                </c:pt>
                <c:pt idx="5">
                  <c:v>0.41</c:v>
                </c:pt>
                <c:pt idx="6">
                  <c:v>#N/A</c:v>
                </c:pt>
                <c:pt idx="7">
                  <c:v>0.56999999999999995</c:v>
                </c:pt>
                <c:pt idx="8">
                  <c:v>#N/A</c:v>
                </c:pt>
                <c:pt idx="9">
                  <c:v>0.79</c:v>
                </c:pt>
              </c:numCache>
            </c:numRef>
          </c:val>
          <c:extLst>
            <c:ext xmlns:c16="http://schemas.microsoft.com/office/drawing/2014/chart" uri="{C3380CC4-5D6E-409C-BE32-E72D297353CC}">
              <c16:uniqueId val="{00000007-DA6E-49EE-8204-4FF8825A7B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3.48</c:v>
                </c:pt>
                <c:pt idx="4">
                  <c:v>#N/A</c:v>
                </c:pt>
                <c:pt idx="5">
                  <c:v>2.61</c:v>
                </c:pt>
                <c:pt idx="6">
                  <c:v>#N/A</c:v>
                </c:pt>
                <c:pt idx="7">
                  <c:v>6.01</c:v>
                </c:pt>
                <c:pt idx="8">
                  <c:v>#N/A</c:v>
                </c:pt>
                <c:pt idx="9">
                  <c:v>9.2899999999999991</c:v>
                </c:pt>
              </c:numCache>
            </c:numRef>
          </c:val>
          <c:extLst>
            <c:ext xmlns:c16="http://schemas.microsoft.com/office/drawing/2014/chart" uri="{C3380CC4-5D6E-409C-BE32-E72D297353CC}">
              <c16:uniqueId val="{00000008-DA6E-49EE-8204-4FF8825A7B99}"/>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9.94</c:v>
                </c:pt>
                <c:pt idx="2">
                  <c:v>#N/A</c:v>
                </c:pt>
                <c:pt idx="3">
                  <c:v>8.41</c:v>
                </c:pt>
                <c:pt idx="4">
                  <c:v>#N/A</c:v>
                </c:pt>
                <c:pt idx="5">
                  <c:v>8.98</c:v>
                </c:pt>
                <c:pt idx="6">
                  <c:v>#N/A</c:v>
                </c:pt>
                <c:pt idx="7">
                  <c:v>11.41</c:v>
                </c:pt>
                <c:pt idx="8">
                  <c:v>#N/A</c:v>
                </c:pt>
                <c:pt idx="9">
                  <c:v>10.58</c:v>
                </c:pt>
              </c:numCache>
            </c:numRef>
          </c:val>
          <c:extLst>
            <c:ext xmlns:c16="http://schemas.microsoft.com/office/drawing/2014/chart" uri="{C3380CC4-5D6E-409C-BE32-E72D297353CC}">
              <c16:uniqueId val="{00000009-DA6E-49EE-8204-4FF8825A7B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2493</c:v>
                </c:pt>
                <c:pt idx="5">
                  <c:v>2589</c:v>
                </c:pt>
                <c:pt idx="8">
                  <c:v>2323</c:v>
                </c:pt>
                <c:pt idx="11">
                  <c:v>2285</c:v>
                </c:pt>
                <c:pt idx="14">
                  <c:v>2275</c:v>
                </c:pt>
              </c:numCache>
            </c:numRef>
          </c:val>
          <c:extLst>
            <c:ext xmlns:c16="http://schemas.microsoft.com/office/drawing/2014/chart" uri="{C3380CC4-5D6E-409C-BE32-E72D297353CC}">
              <c16:uniqueId val="{00000000-867B-40D7-9D4C-C48696A190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7B-40D7-9D4C-C48696A190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c:v>
                </c:pt>
                <c:pt idx="3">
                  <c:v>44</c:v>
                </c:pt>
                <c:pt idx="6">
                  <c:v>41</c:v>
                </c:pt>
                <c:pt idx="9">
                  <c:v>11</c:v>
                </c:pt>
                <c:pt idx="12">
                  <c:v>8</c:v>
                </c:pt>
              </c:numCache>
            </c:numRef>
          </c:val>
          <c:extLst>
            <c:ext xmlns:c16="http://schemas.microsoft.com/office/drawing/2014/chart" uri="{C3380CC4-5D6E-409C-BE32-E72D297353CC}">
              <c16:uniqueId val="{00000002-867B-40D7-9D4C-C48696A190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62</c:v>
                </c:pt>
                <c:pt idx="6">
                  <c:v>75</c:v>
                </c:pt>
                <c:pt idx="9">
                  <c:v>95</c:v>
                </c:pt>
                <c:pt idx="12">
                  <c:v>92</c:v>
                </c:pt>
              </c:numCache>
            </c:numRef>
          </c:val>
          <c:extLst>
            <c:ext xmlns:c16="http://schemas.microsoft.com/office/drawing/2014/chart" uri="{C3380CC4-5D6E-409C-BE32-E72D297353CC}">
              <c16:uniqueId val="{00000003-867B-40D7-9D4C-C48696A190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698</c:v>
                </c:pt>
                <c:pt idx="3">
                  <c:v>744</c:v>
                </c:pt>
                <c:pt idx="6">
                  <c:v>710</c:v>
                </c:pt>
                <c:pt idx="9">
                  <c:v>643</c:v>
                </c:pt>
                <c:pt idx="12">
                  <c:v>693</c:v>
                </c:pt>
              </c:numCache>
            </c:numRef>
          </c:val>
          <c:extLst>
            <c:ext xmlns:c16="http://schemas.microsoft.com/office/drawing/2014/chart" uri="{C3380CC4-5D6E-409C-BE32-E72D297353CC}">
              <c16:uniqueId val="{00000004-867B-40D7-9D4C-C48696A190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7B-40D7-9D4C-C48696A190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7B-40D7-9D4C-C48696A190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1962</c:v>
                </c:pt>
                <c:pt idx="3">
                  <c:v>1985</c:v>
                </c:pt>
                <c:pt idx="6">
                  <c:v>1875</c:v>
                </c:pt>
                <c:pt idx="9">
                  <c:v>1860</c:v>
                </c:pt>
                <c:pt idx="12">
                  <c:v>1875</c:v>
                </c:pt>
              </c:numCache>
            </c:numRef>
          </c:val>
          <c:extLst>
            <c:ext xmlns:c16="http://schemas.microsoft.com/office/drawing/2014/chart" uri="{C3380CC4-5D6E-409C-BE32-E72D297353CC}">
              <c16:uniqueId val="{00000007-867B-40D7-9D4C-C48696A190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c:v>
                </c:pt>
                <c:pt idx="2">
                  <c:v>#N/A</c:v>
                </c:pt>
                <c:pt idx="3">
                  <c:v>#N/A</c:v>
                </c:pt>
                <c:pt idx="4">
                  <c:v>246</c:v>
                </c:pt>
                <c:pt idx="5">
                  <c:v>#N/A</c:v>
                </c:pt>
                <c:pt idx="6">
                  <c:v>#N/A</c:v>
                </c:pt>
                <c:pt idx="7">
                  <c:v>378</c:v>
                </c:pt>
                <c:pt idx="8">
                  <c:v>#N/A</c:v>
                </c:pt>
                <c:pt idx="9">
                  <c:v>#N/A</c:v>
                </c:pt>
                <c:pt idx="10">
                  <c:v>324</c:v>
                </c:pt>
                <c:pt idx="11">
                  <c:v>#N/A</c:v>
                </c:pt>
                <c:pt idx="12">
                  <c:v>#N/A</c:v>
                </c:pt>
                <c:pt idx="13">
                  <c:v>393</c:v>
                </c:pt>
                <c:pt idx="14">
                  <c:v>#N/A</c:v>
                </c:pt>
              </c:numCache>
            </c:numRef>
          </c:val>
          <c:smooth val="0"/>
          <c:extLst>
            <c:ext xmlns:c16="http://schemas.microsoft.com/office/drawing/2014/chart" uri="{C3380CC4-5D6E-409C-BE32-E72D297353CC}">
              <c16:uniqueId val="{00000008-867B-40D7-9D4C-C48696A190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19877</c:v>
                </c:pt>
                <c:pt idx="5">
                  <c:v>19742</c:v>
                </c:pt>
                <c:pt idx="8">
                  <c:v>19453</c:v>
                </c:pt>
                <c:pt idx="11">
                  <c:v>19101</c:v>
                </c:pt>
                <c:pt idx="14">
                  <c:v>18535</c:v>
                </c:pt>
              </c:numCache>
            </c:numRef>
          </c:val>
          <c:extLst>
            <c:ext xmlns:c16="http://schemas.microsoft.com/office/drawing/2014/chart" uri="{C3380CC4-5D6E-409C-BE32-E72D297353CC}">
              <c16:uniqueId val="{00000000-2A21-4905-BFB4-6E48940608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5837</c:v>
                </c:pt>
                <c:pt idx="5">
                  <c:v>5490</c:v>
                </c:pt>
                <c:pt idx="8">
                  <c:v>5145</c:v>
                </c:pt>
                <c:pt idx="11">
                  <c:v>4771</c:v>
                </c:pt>
                <c:pt idx="14">
                  <c:v>4277</c:v>
                </c:pt>
              </c:numCache>
            </c:numRef>
          </c:val>
          <c:extLst>
            <c:ext xmlns:c16="http://schemas.microsoft.com/office/drawing/2014/chart" uri="{C3380CC4-5D6E-409C-BE32-E72D297353CC}">
              <c16:uniqueId val="{00000001-2A21-4905-BFB4-6E48940608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2800</c:v>
                </c:pt>
                <c:pt idx="5">
                  <c:v>2868</c:v>
                </c:pt>
                <c:pt idx="8">
                  <c:v>3495</c:v>
                </c:pt>
                <c:pt idx="11">
                  <c:v>4250</c:v>
                </c:pt>
                <c:pt idx="14">
                  <c:v>4902</c:v>
                </c:pt>
              </c:numCache>
            </c:numRef>
          </c:val>
          <c:extLst>
            <c:ext xmlns:c16="http://schemas.microsoft.com/office/drawing/2014/chart" uri="{C3380CC4-5D6E-409C-BE32-E72D297353CC}">
              <c16:uniqueId val="{00000002-2A21-4905-BFB4-6E48940608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21-4905-BFB4-6E48940608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21-4905-BFB4-6E48940608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4260</c:v>
                </c:pt>
                <c:pt idx="3">
                  <c:v>2942</c:v>
                </c:pt>
                <c:pt idx="6">
                  <c:v>3643</c:v>
                </c:pt>
                <c:pt idx="9">
                  <c:v>3799</c:v>
                </c:pt>
                <c:pt idx="12">
                  <c:v>1748</c:v>
                </c:pt>
              </c:numCache>
            </c:numRef>
          </c:val>
          <c:extLst>
            <c:ext xmlns:c16="http://schemas.microsoft.com/office/drawing/2014/chart" uri="{C3380CC4-5D6E-409C-BE32-E72D297353CC}">
              <c16:uniqueId val="{00000005-2A21-4905-BFB4-6E48940608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3455</c:v>
                </c:pt>
                <c:pt idx="3">
                  <c:v>3231</c:v>
                </c:pt>
                <c:pt idx="6">
                  <c:v>3095</c:v>
                </c:pt>
                <c:pt idx="9">
                  <c:v>2779</c:v>
                </c:pt>
                <c:pt idx="12">
                  <c:v>2579</c:v>
                </c:pt>
              </c:numCache>
            </c:numRef>
          </c:val>
          <c:extLst>
            <c:ext xmlns:c16="http://schemas.microsoft.com/office/drawing/2014/chart" uri="{C3380CC4-5D6E-409C-BE32-E72D297353CC}">
              <c16:uniqueId val="{00000006-2A21-4905-BFB4-6E48940608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664</c:v>
                </c:pt>
                <c:pt idx="3">
                  <c:v>628</c:v>
                </c:pt>
                <c:pt idx="6">
                  <c:v>807</c:v>
                </c:pt>
                <c:pt idx="9">
                  <c:v>737</c:v>
                </c:pt>
                <c:pt idx="12">
                  <c:v>821</c:v>
                </c:pt>
              </c:numCache>
            </c:numRef>
          </c:val>
          <c:extLst>
            <c:ext xmlns:c16="http://schemas.microsoft.com/office/drawing/2014/chart" uri="{C3380CC4-5D6E-409C-BE32-E72D297353CC}">
              <c16:uniqueId val="{00000007-2A21-4905-BFB4-6E48940608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7997</c:v>
                </c:pt>
                <c:pt idx="3">
                  <c:v>7306</c:v>
                </c:pt>
                <c:pt idx="6">
                  <c:v>6825</c:v>
                </c:pt>
                <c:pt idx="9">
                  <c:v>6146</c:v>
                </c:pt>
                <c:pt idx="12">
                  <c:v>5438</c:v>
                </c:pt>
              </c:numCache>
            </c:numRef>
          </c:val>
          <c:extLst>
            <c:ext xmlns:c16="http://schemas.microsoft.com/office/drawing/2014/chart" uri="{C3380CC4-5D6E-409C-BE32-E72D297353CC}">
              <c16:uniqueId val="{00000008-2A21-4905-BFB4-6E48940608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86</c:v>
                </c:pt>
                <c:pt idx="6">
                  <c:v>42</c:v>
                </c:pt>
                <c:pt idx="9">
                  <c:v>11</c:v>
                </c:pt>
                <c:pt idx="12">
                  <c:v>0</c:v>
                </c:pt>
              </c:numCache>
            </c:numRef>
          </c:val>
          <c:extLst>
            <c:ext xmlns:c16="http://schemas.microsoft.com/office/drawing/2014/chart" uri="{C3380CC4-5D6E-409C-BE32-E72D297353CC}">
              <c16:uniqueId val="{00000009-2A21-4905-BFB4-6E48940608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23261</c:v>
                </c:pt>
                <c:pt idx="3">
                  <c:v>22736</c:v>
                </c:pt>
                <c:pt idx="6">
                  <c:v>22467</c:v>
                </c:pt>
                <c:pt idx="9">
                  <c:v>21901</c:v>
                </c:pt>
                <c:pt idx="12">
                  <c:v>21087</c:v>
                </c:pt>
              </c:numCache>
            </c:numRef>
          </c:val>
          <c:extLst>
            <c:ext xmlns:c16="http://schemas.microsoft.com/office/drawing/2014/chart" uri="{C3380CC4-5D6E-409C-BE32-E72D297353CC}">
              <c16:uniqueId val="{0000000A-2A21-4905-BFB4-6E48940608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11255</c:v>
                </c:pt>
                <c:pt idx="2">
                  <c:v>#N/A</c:v>
                </c:pt>
                <c:pt idx="3">
                  <c:v>#N/A</c:v>
                </c:pt>
                <c:pt idx="4">
                  <c:v>8830</c:v>
                </c:pt>
                <c:pt idx="5">
                  <c:v>#N/A</c:v>
                </c:pt>
                <c:pt idx="6">
                  <c:v>#N/A</c:v>
                </c:pt>
                <c:pt idx="7">
                  <c:v>8786</c:v>
                </c:pt>
                <c:pt idx="8">
                  <c:v>#N/A</c:v>
                </c:pt>
                <c:pt idx="9">
                  <c:v>#N/A</c:v>
                </c:pt>
                <c:pt idx="10">
                  <c:v>7251</c:v>
                </c:pt>
                <c:pt idx="11">
                  <c:v>#N/A</c:v>
                </c:pt>
                <c:pt idx="12">
                  <c:v>#N/A</c:v>
                </c:pt>
                <c:pt idx="13">
                  <c:v>3959</c:v>
                </c:pt>
                <c:pt idx="14">
                  <c:v>#N/A</c:v>
                </c:pt>
              </c:numCache>
            </c:numRef>
          </c:val>
          <c:smooth val="0"/>
          <c:extLst>
            <c:ext xmlns:c16="http://schemas.microsoft.com/office/drawing/2014/chart" uri="{C3380CC4-5D6E-409C-BE32-E72D297353CC}">
              <c16:uniqueId val="{0000000B-2A21-4905-BFB4-6E48940608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1379</c:v>
                </c:pt>
                <c:pt idx="1">
                  <c:v>1504</c:v>
                </c:pt>
                <c:pt idx="2">
                  <c:v>1922</c:v>
                </c:pt>
              </c:numCache>
            </c:numRef>
          </c:val>
          <c:extLst>
            <c:ext xmlns:c16="http://schemas.microsoft.com/office/drawing/2014/chart" uri="{C3380CC4-5D6E-409C-BE32-E72D297353CC}">
              <c16:uniqueId val="{00000000-EC33-4E81-BB3B-C9169CC89F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C33-4E81-BB3B-C9169CC89F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3798</c:v>
                </c:pt>
                <c:pt idx="1">
                  <c:v>4171</c:v>
                </c:pt>
                <c:pt idx="2">
                  <c:v>4261</c:v>
                </c:pt>
              </c:numCache>
            </c:numRef>
          </c:val>
          <c:extLst>
            <c:ext xmlns:c16="http://schemas.microsoft.com/office/drawing/2014/chart" uri="{C3380CC4-5D6E-409C-BE32-E72D297353CC}">
              <c16:uniqueId val="{00000002-EC33-4E81-BB3B-C9169CC89F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元利償還金等（公債費）については、一般会計において平成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年度発債の緊急防災・減災事業債（防災行政無線デジタル化事業）等に係る元金償還に伴い増額となったため、分子全体は増となった。</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病院事業における起債については、平成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年度起債分の医療機器等の償還終了により減となったが、同事業分の償還については、東千葉</a:t>
          </a:r>
          <a:r>
            <a:rPr kumimoji="1" lang="en-US" altLang="ja-JP" sz="1200">
              <a:latin typeface="ＭＳ ゴシック" pitchFamily="49" charset="-128"/>
              <a:ea typeface="ＭＳ ゴシック" pitchFamily="49" charset="-128"/>
            </a:rPr>
            <a:t>MC</a:t>
          </a:r>
          <a:r>
            <a:rPr kumimoji="1" lang="ja-JP" altLang="en-US" sz="1200">
              <a:latin typeface="ＭＳ ゴシック" pitchFamily="49" charset="-128"/>
              <a:ea typeface="ＭＳ ゴシック" pitchFamily="49" charset="-128"/>
            </a:rPr>
            <a:t>から支出され、同額が特定財源に含まれるため、実質公債費比率に影響しない）</a:t>
          </a:r>
        </a:p>
        <a:p>
          <a:r>
            <a:rPr kumimoji="1" lang="ja-JP" altLang="en-US" sz="1200">
              <a:latin typeface="ＭＳ ゴシック" pitchFamily="49" charset="-128"/>
              <a:ea typeface="ＭＳ ゴシック" pitchFamily="49" charset="-128"/>
            </a:rPr>
            <a:t>　今後は中学校空調設備整備事業などの償還開始に伴い、一般会計債について公債費の増が見込まれるとともに一部事務組合負担金も増加していくと考えられることから、財政状況を考慮したなかでの適切な事業選択による起債の発行の抑制に取り組んで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一般会計及び病院会計に係る地方債の償還額が発行額を上回ったため、前年度から減少した。また、公営企業債等繰入見込額については、下水道事業に係る地方債の償還が進んでいることから、将来負担額も減少傾向にある。</a:t>
          </a:r>
        </a:p>
        <a:p>
          <a:r>
            <a:rPr kumimoji="1" lang="ja-JP" altLang="en-US" sz="1400">
              <a:latin typeface="ＭＳ ゴシック" pitchFamily="49" charset="-128"/>
              <a:ea typeface="ＭＳ ゴシック" pitchFamily="49" charset="-128"/>
            </a:rPr>
            <a:t>　一方、設立法人等の負債額等負担見込額については、昨年度に比べ大幅に減少したものの、今後も運営状況について注視していく必要がある。</a:t>
          </a:r>
        </a:p>
        <a:p>
          <a:r>
            <a:rPr kumimoji="1" lang="ja-JP" altLang="en-US" sz="1400">
              <a:latin typeface="ＭＳ ゴシック" pitchFamily="49" charset="-128"/>
              <a:ea typeface="ＭＳ ゴシック" pitchFamily="49" charset="-128"/>
            </a:rPr>
            <a:t>　充当可能財源等については、財政調整基金や東千葉メディカルセンター整備事業基金等増加により充当可能基金が増となったものの、充当可能特定歳入や基準財政需要額算入見込額が減少しており、引き続き歳出の削減等により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歳入不足を補うための財政調整基金は、年間を通じて取り崩さずに編成したなどの理由により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百万円の増、千葉県からの交付金を原資とする東千葉メディカルセンター整備事業基金は、県交付金分の積立等によりが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財政調整基金については、財政基盤立て直しの維持として、引き続き繰入れをせず編成するため事業目的や成果目標を踏まえ、既存事業・予算の見直しを継続する。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東千葉メディカルセンター整備事業基金は原資となる県交付金の交付が今年度で終了することから来年度以降は病院事業債（平成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年度発行分まで）の償還額に応じ取り崩していくため、減少していく見込みである。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を原資としたもので、地方独立行政法人東金九十九里地域医療センターが行った東千葉メディカルセンターの整備に係る病院事業債（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年度発行分まで）の償還の財源に充てるもの。</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・東金市社会福祉事業基金：市の社会福祉に資する事業へ支出するもの。</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・みどりのふるさと基金：ふるさと東金に残された豊かな緑と水辺を、市民、事業者及び行政が一体となって保全を図り、貴重なみどりと水辺の保全、良好な都市環境を形成の目的を達成するためのもの。</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・東千葉メディカルセンター整備事業基金：増加の主な要因としては、平成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以降毎年度、当該基金の原資である東千葉メディカルセンター整備事業交付金（千葉県からの交付金）の交付を受けてきていること、またこの交付金の交付額が病院事業債の償還の財源に充てるための取崩し額を上回っていることが挙げられる。</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・東金市社会福祉事業基金：寄附金の額は昨年度を上回ったが、保健福祉センターの照明設備修繕工事などのために取崩し額が増加したため、基金残高が減少した。</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・みどりのふるさと基金：ふるさと納税による寄附金の増である。</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・東千葉メディカルセンター整備事業基金：東千葉メディカルセンター整備事業交付金（千葉県からの交付金）が交付される令和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年度までは増加するが、それ以降は、当該基金を償還の財源とする病院事業債（平成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年度発行分まで）の償還額に応じ減少していくもの。</a:t>
          </a:r>
        </a:p>
        <a:p>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県からの交付金の交付予定年度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東千葉メディカルセンターの厳しい経営状況を受け、基金からの貸付けをするにあたり、平成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年度及び</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年度において、県からの交付金について後年度交付予定分の前倒しによる交付を受けたことから、以下のとおりとなるもの。</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当初：平成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年度まで、現行の計画：平成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年度まで</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・社会福祉事業基金：市の社会福祉に資する事業への支出は継続するが、設備投資等がなければ、大きな取り崩しは発生しない見込みである。</a:t>
          </a: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・みどりのふるさと基金：公園施設等の維持管理、健康で安全かつ快適な都市環境の創出と緑地の保全や緑化の推進事業を目的とした事業に活用していく。</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財政調整基金については、令和元年度以降、財政調整基金からの繰入れをせずに当初予算を編成しており、今年度については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年を通して取り崩すことなく編成したことから、残高は増加した。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億円となるように努めることとしており、今後も引き続き財政調整基金に頼らない予算を編成する。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積み増す予定なし。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57,248
55,661
89.12
23,628,582
22,255,081
1,269,125
13,652,164
21,087,208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単年度の財政力指数については、歳入において市民税（所得割）の減や固定資産税の減などにより、指数の分子（基準財政収入額）が前年度比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の減となったことに加え、歳出において地域デジタル社会推進費の皆増、臨時費目として創立された臨時経済対策費及び臨時財政対策債償還基金費の皆増等により指数の分母（基準財政需要額）が前年度比</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の増となったことから、</a:t>
          </a:r>
          <a:r>
            <a:rPr kumimoji="1" lang="en-US" altLang="ja-JP" sz="1200">
              <a:latin typeface="ＭＳ Ｐゴシック" panose="020B0600070205080204" pitchFamily="50" charset="-128"/>
              <a:ea typeface="ＭＳ Ｐゴシック" panose="020B0600070205080204" pitchFamily="50" charset="-128"/>
            </a:rPr>
            <a:t>0.66</a:t>
          </a:r>
          <a:r>
            <a:rPr kumimoji="1" lang="ja-JP" altLang="en-US" sz="1200">
              <a:latin typeface="ＭＳ Ｐゴシック" panose="020B0600070205080204" pitchFamily="50" charset="-128"/>
              <a:ea typeface="ＭＳ Ｐゴシック" panose="020B0600070205080204" pitchFamily="50" charset="-128"/>
            </a:rPr>
            <a:t>と昨年度に比べ</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下落し、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か年平均の財政力指数は</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減となった。</a:t>
          </a:r>
        </a:p>
        <a:p>
          <a:r>
            <a:rPr kumimoji="1" lang="ja-JP" altLang="en-US" sz="1200">
              <a:latin typeface="ＭＳ Ｐゴシック" panose="020B0600070205080204" pitchFamily="50" charset="-128"/>
              <a:ea typeface="ＭＳ Ｐゴシック" panose="020B0600070205080204" pitchFamily="50" charset="-128"/>
            </a:rPr>
            <a:t>　引き続き歳入の確保と歳出抑制等に取り組み、財政基盤の強化に努めていく。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扶助費や公債費といった義務的経費に加え、物件費等も増額となるなど、分子全体としては前年度と比べ</a:t>
          </a:r>
          <a:r>
            <a:rPr kumimoji="1" lang="en-US" altLang="ja-JP" sz="1300">
              <a:latin typeface="ＭＳ Ｐゴシック" panose="020B0600070205080204" pitchFamily="50" charset="-128"/>
              <a:ea typeface="ＭＳ Ｐゴシック" panose="020B0600070205080204" pitchFamily="50" charset="-128"/>
            </a:rPr>
            <a:t>211,440</a:t>
          </a:r>
          <a:r>
            <a:rPr kumimoji="1" lang="ja-JP" altLang="en-US" sz="1300">
              <a:latin typeface="ＭＳ Ｐゴシック" panose="020B0600070205080204" pitchFamily="50" charset="-128"/>
              <a:ea typeface="ＭＳ Ｐゴシック" panose="020B0600070205080204" pitchFamily="50" charset="-128"/>
            </a:rPr>
            <a:t>千円増額となったものの、地方交付税や地方消費税交付金が増額となり、分母全体は</a:t>
          </a:r>
          <a:r>
            <a:rPr kumimoji="1" lang="en-US" altLang="ja-JP" sz="1300">
              <a:latin typeface="ＭＳ Ｐゴシック" panose="020B0600070205080204" pitchFamily="50" charset="-128"/>
              <a:ea typeface="ＭＳ Ｐゴシック" panose="020B0600070205080204" pitchFamily="50" charset="-128"/>
            </a:rPr>
            <a:t>750,522</a:t>
          </a:r>
          <a:r>
            <a:rPr kumimoji="1" lang="ja-JP" altLang="en-US" sz="1300">
              <a:latin typeface="ＭＳ Ｐゴシック" panose="020B0600070205080204" pitchFamily="50" charset="-128"/>
              <a:ea typeface="ＭＳ Ｐゴシック" panose="020B0600070205080204" pitchFamily="50" charset="-128"/>
            </a:rPr>
            <a:t>千円と大幅な増額となったことから、経常収支比率は前年度比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今後も扶助費や公債費の増により分子の増が見込まれることから、引き続き不要不急の事業の休廃止などによる経常経費の削減に取り組む。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395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160020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32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3048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328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72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類似団体内平均を下回っている主な要因は、ごみ処理や消防業務を一部事務組合が担っており、当該事業に係る人件費や物件費が補助費として計上されているためである。</a:t>
          </a:r>
        </a:p>
        <a:p>
          <a:r>
            <a:rPr kumimoji="1" lang="ja-JP" altLang="en-US" sz="1200">
              <a:latin typeface="ＭＳ Ｐゴシック" panose="020B0600070205080204" pitchFamily="50" charset="-128"/>
              <a:ea typeface="ＭＳ Ｐゴシック" panose="020B0600070205080204" pitchFamily="50" charset="-128"/>
            </a:rPr>
            <a:t>　昨年度と比べ、</a:t>
          </a:r>
          <a:r>
            <a:rPr kumimoji="1" lang="en-US" altLang="ja-JP" sz="1200">
              <a:latin typeface="ＭＳ Ｐゴシック" panose="020B0600070205080204" pitchFamily="50" charset="-128"/>
              <a:ea typeface="ＭＳ Ｐゴシック" panose="020B0600070205080204" pitchFamily="50" charset="-128"/>
            </a:rPr>
            <a:t>5,603</a:t>
          </a:r>
          <a:r>
            <a:rPr kumimoji="1" lang="ja-JP" altLang="en-US" sz="1200">
              <a:latin typeface="ＭＳ Ｐゴシック" panose="020B0600070205080204" pitchFamily="50" charset="-128"/>
              <a:ea typeface="ＭＳ Ｐゴシック" panose="020B0600070205080204" pitchFamily="50" charset="-128"/>
            </a:rPr>
            <a:t>円の増となった主な要因は、会計年度任用職員の期末手当の増により人件費が増となったためである。</a:t>
          </a:r>
        </a:p>
        <a:p>
          <a:r>
            <a:rPr kumimoji="1" lang="ja-JP" altLang="en-US" sz="1200">
              <a:latin typeface="ＭＳ Ｐゴシック" panose="020B0600070205080204" pitchFamily="50" charset="-128"/>
              <a:ea typeface="ＭＳ Ｐゴシック" panose="020B0600070205080204" pitchFamily="50" charset="-128"/>
            </a:rPr>
            <a:t>　今後は人件費の増に加え、物価高騰による物件費の増も見込まれることから、各種保守・点検等の維持管理経費や公共施設の管理経費の見直し等による経費の抑制に努めるとともに、定員管理の適正化に引き続き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58629</xdr:rowOff>
    </xdr:from>
    <xdr:to>
      <xdr:col>23</xdr:col>
      <xdr:colOff>133350</xdr:colOff>
      <xdr:row>81</xdr:row>
      <xdr:rowOff>123010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46079"/>
          <a:ext cx="838200" cy="6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158998</xdr:rowOff>
    </xdr:from>
    <xdr:to>
      <xdr:col>19</xdr:col>
      <xdr:colOff>133350</xdr:colOff>
      <xdr:row>81</xdr:row>
      <xdr:rowOff>58629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4998"/>
          <a:ext cx="8890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123574</xdr:rowOff>
    </xdr:from>
    <xdr:to>
      <xdr:col>15</xdr:col>
      <xdr:colOff>82550</xdr:colOff>
      <xdr:row>80</xdr:row>
      <xdr:rowOff>158998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3957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123574</xdr:rowOff>
    </xdr:from>
    <xdr:to>
      <xdr:col>11</xdr:col>
      <xdr:colOff>31750</xdr:colOff>
      <xdr:row>80</xdr:row>
      <xdr:rowOff>146394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39574"/>
          <a:ext cx="889000" cy="2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72210</xdr:rowOff>
    </xdr:from>
    <xdr:to>
      <xdr:col>23</xdr:col>
      <xdr:colOff>184150</xdr:colOff>
      <xdr:row>82</xdr:row>
      <xdr:rowOff>2360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88737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7829</xdr:rowOff>
    </xdr:from>
    <xdr:to>
      <xdr:col>19</xdr:col>
      <xdr:colOff>184150</xdr:colOff>
      <xdr:row>81</xdr:row>
      <xdr:rowOff>109429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119606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6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108198</xdr:rowOff>
    </xdr:from>
    <xdr:to>
      <xdr:col>15</xdr:col>
      <xdr:colOff>133350</xdr:colOff>
      <xdr:row>81</xdr:row>
      <xdr:rowOff>38348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48525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72774</xdr:rowOff>
    </xdr:from>
    <xdr:to>
      <xdr:col>11</xdr:col>
      <xdr:colOff>82550</xdr:colOff>
      <xdr:row>81</xdr:row>
      <xdr:rowOff>2924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95594</xdr:rowOff>
    </xdr:from>
    <xdr:to>
      <xdr:col>7</xdr:col>
      <xdr:colOff>31750</xdr:colOff>
      <xdr:row>81</xdr:row>
      <xdr:rowOff>25744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35921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101.6</a:t>
          </a:r>
          <a:r>
            <a:rPr kumimoji="1" lang="ja-JP" altLang="en-US" sz="1300">
              <a:latin typeface="ＭＳ Ｐゴシック" panose="020B0600070205080204" pitchFamily="50" charset="-128"/>
              <a:ea typeface="ＭＳ Ｐゴシック" panose="020B0600070205080204" pitchFamily="50" charset="-128"/>
            </a:rPr>
            <a:t>と前年度から増減なしであったが、依然として指数は高い状況にある。</a:t>
          </a:r>
        </a:p>
        <a:p>
          <a:r>
            <a:rPr kumimoji="1" lang="ja-JP" altLang="en-US" sz="1300">
              <a:latin typeface="ＭＳ Ｐゴシック" panose="020B0600070205080204" pitchFamily="50" charset="-128"/>
              <a:ea typeface="ＭＳ Ｐゴシック" panose="020B0600070205080204" pitchFamily="50" charset="-128"/>
            </a:rPr>
            <a:t>　主な要因は、「学歴に因らない管理職への登用」や「職員分布の変動による影響」であることから、今後の職員分布の変動を見極め、人事院及び千葉県人事委員会勧告に基づく給与改定を行うことで他団体との均衡を図りながら、指数の水準を適正に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89</xdr:row>
      <xdr:rowOff>138793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9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978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19050</xdr:rowOff>
    </xdr:from>
    <xdr:to>
      <xdr:col>72</xdr:col>
      <xdr:colOff>203200</xdr:colOff>
      <xdr:row>90</xdr:row>
      <xdr:rowOff>53521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4495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53521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4150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本市では、組織の適正化、事務事業の見直し、計画的な職員採用、技能労務職員の退職者不補充などを実施し、定員の適正化に取り組んできたものの、地方分権や社会保障制度の充実に伴う新たな業務への対応、近年の災害や新型コロナウイルスへの対応、多様化する市民ニーズへの対応等により経常業務を適切に行うことが困難な状況となっている。</a:t>
          </a:r>
        </a:p>
        <a:p>
          <a:r>
            <a:rPr kumimoji="1" lang="ja-JP" altLang="en-US" sz="1150">
              <a:latin typeface="ＭＳ Ｐゴシック" panose="020B0600070205080204" pitchFamily="50" charset="-128"/>
              <a:ea typeface="ＭＳ Ｐゴシック" panose="020B0600070205080204" pitchFamily="50" charset="-128"/>
            </a:rPr>
            <a:t>　今後、人口減少や少子高齢化の進展、行政需要の多様化など社会情勢の変化に対応しながら、本市の実情を踏まえた行政サービスとそれに必要な職員数のバランスについて、任期付職員制度、再任用制度、会計年度任用職員制度の活用を含め、継続して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74613</xdr:rowOff>
    </xdr:from>
    <xdr:to>
      <xdr:col>81</xdr:col>
      <xdr:colOff>44450</xdr:colOff>
      <xdr:row>62</xdr:row>
      <xdr:rowOff>88688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0451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52494</xdr:rowOff>
    </xdr:from>
    <xdr:to>
      <xdr:col>77</xdr:col>
      <xdr:colOff>44450</xdr:colOff>
      <xdr:row>62</xdr:row>
      <xdr:rowOff>74613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8239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34396</xdr:rowOff>
    </xdr:from>
    <xdr:to>
      <xdr:col>72</xdr:col>
      <xdr:colOff>203200</xdr:colOff>
      <xdr:row>62</xdr:row>
      <xdr:rowOff>52494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429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18309</xdr:rowOff>
    </xdr:from>
    <xdr:to>
      <xdr:col>68</xdr:col>
      <xdr:colOff>152400</xdr:colOff>
      <xdr:row>62</xdr:row>
      <xdr:rowOff>34396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482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23813</xdr:rowOff>
    </xdr:from>
    <xdr:to>
      <xdr:col>77</xdr:col>
      <xdr:colOff>95250</xdr:colOff>
      <xdr:row>62</xdr:row>
      <xdr:rowOff>125413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xdr:rowOff>
    </xdr:from>
    <xdr:to>
      <xdr:col>73</xdr:col>
      <xdr:colOff>44450</xdr:colOff>
      <xdr:row>62</xdr:row>
      <xdr:rowOff>103294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155046</xdr:rowOff>
    </xdr:from>
    <xdr:to>
      <xdr:col>68</xdr:col>
      <xdr:colOff>203200</xdr:colOff>
      <xdr:row>62</xdr:row>
      <xdr:rowOff>85196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95373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138959</xdr:rowOff>
    </xdr:from>
    <xdr:to>
      <xdr:col>64</xdr:col>
      <xdr:colOff>152400</xdr:colOff>
      <xdr:row>62</xdr:row>
      <xdr:rowOff>69109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79286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前年度に引き続き類似団体内平均を下回ったが、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主な要因として、令和元年度と比較して一般会計の公債費や一部事務組合負担金（地方債充当部分）が増加したことが挙げられる。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単年度の実質公債費比率についても前年度比で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ポイント増となっていることから、引き続き財政状況を考慮した中での計画的な地方債の発行を行っていく必要がある。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145627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0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121496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14394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例年と同様、類似団体平均値を大きく上回っているものの、前年度比で</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ポイントの大幅な減となった。</a:t>
          </a:r>
        </a:p>
        <a:p>
          <a:r>
            <a:rPr kumimoji="1" lang="ja-JP" altLang="en-US" sz="1300">
              <a:latin typeface="ＭＳ Ｐゴシック" panose="020B0600070205080204" pitchFamily="50" charset="-128"/>
              <a:ea typeface="ＭＳ Ｐゴシック" panose="020B0600070205080204" pitchFamily="50" charset="-128"/>
            </a:rPr>
            <a:t>　主な要因としては、設立法人の負担額等見込額の減や一般会計・病院会計における地方債残高の減、下水道事業地方債の償還により公営企業等繰入見込額の減等により将来負担額が大幅に減少した点が挙げられる。</a:t>
          </a:r>
        </a:p>
        <a:p>
          <a:r>
            <a:rPr kumimoji="1" lang="ja-JP" altLang="en-US" sz="1300">
              <a:latin typeface="ＭＳ Ｐゴシック" panose="020B0600070205080204" pitchFamily="50" charset="-128"/>
              <a:ea typeface="ＭＳ Ｐゴシック" panose="020B0600070205080204" pitchFamily="50" charset="-128"/>
            </a:rPr>
            <a:t>　今後は設立法人の負担額等見込額の増が想定されることから、財政状況を考慮した中で、一般会計だけでなく病院事業会計、下水道事業会計についても計画的な地方債の発行を行っていく。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18</xdr:row>
      <xdr:rowOff>133138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09028"/>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133138</xdr:rowOff>
    </xdr:from>
    <xdr:to>
      <xdr:col>77</xdr:col>
      <xdr:colOff>44450</xdr:colOff>
      <xdr:row>20</xdr:row>
      <xdr:rowOff>14111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19238"/>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14111</xdr:rowOff>
    </xdr:from>
    <xdr:to>
      <xdr:col>72</xdr:col>
      <xdr:colOff>203200</xdr:colOff>
      <xdr:row>20</xdr:row>
      <xdr:rowOff>39582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43111"/>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39582</xdr:rowOff>
    </xdr:from>
    <xdr:to>
      <xdr:col>68</xdr:col>
      <xdr:colOff>152400</xdr:colOff>
      <xdr:row>21</xdr:row>
      <xdr:rowOff>146967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68582"/>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15028</xdr:rowOff>
    </xdr:from>
    <xdr:to>
      <xdr:col>81</xdr:col>
      <xdr:colOff>95250</xdr:colOff>
      <xdr:row>16</xdr:row>
      <xdr:rowOff>116628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158555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82338</xdr:rowOff>
    </xdr:from>
    <xdr:to>
      <xdr:col>77</xdr:col>
      <xdr:colOff>95250</xdr:colOff>
      <xdr:row>19</xdr:row>
      <xdr:rowOff>12488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168715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134761</xdr:rowOff>
    </xdr:from>
    <xdr:to>
      <xdr:col>73</xdr:col>
      <xdr:colOff>44450</xdr:colOff>
      <xdr:row>20</xdr:row>
      <xdr:rowOff>64911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49688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160232</xdr:rowOff>
    </xdr:from>
    <xdr:to>
      <xdr:col>68</xdr:col>
      <xdr:colOff>203200</xdr:colOff>
      <xdr:row>20</xdr:row>
      <xdr:rowOff>90382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75159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96167</xdr:rowOff>
    </xdr:from>
    <xdr:to>
      <xdr:col>64</xdr:col>
      <xdr:colOff>152400</xdr:colOff>
      <xdr:row>22</xdr:row>
      <xdr:rowOff>26317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11094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8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57,248
55,661
89.12
23,628,582
22,255,081
1,269,125
13,652,164
21,087,208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としては昨年度に比べて減少したものの、経常経費充当一般財源は増額となっており、引き続き類似団体内平均値を上回る状況となっている。増額の要因としては会計年度任用職員の期末手当の増等が挙げられる。</a:t>
          </a:r>
        </a:p>
        <a:p>
          <a:r>
            <a:rPr kumimoji="1" lang="ja-JP" altLang="en-US" sz="1300">
              <a:latin typeface="ＭＳ Ｐゴシック" panose="020B0600070205080204" pitchFamily="50" charset="-128"/>
              <a:ea typeface="ＭＳ Ｐゴシック" panose="020B0600070205080204" pitchFamily="50" charset="-128"/>
            </a:rPr>
            <a:t>　今後は引き続き団体規模に見合った人件費水準の維持に向け、限られた定員で業務の質を向上させるため、人事評価制度を活用し、更なる効率化を図る。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3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物件費において類似団体内平均値を下回っている要因は、ごみ処理や消防等の業務を一部事務組合により行っているためであり、　今年度については小・中学校給食業務委託料の増等により、昨年度と比べて増となった。</a:t>
          </a:r>
        </a:p>
        <a:p>
          <a:r>
            <a:rPr kumimoji="1" lang="ja-JP" altLang="en-US" sz="1300">
              <a:latin typeface="ＭＳ Ｐゴシック" panose="020B0600070205080204" pitchFamily="50" charset="-128"/>
              <a:ea typeface="ＭＳ Ｐゴシック" panose="020B0600070205080204" pitchFamily="50" charset="-128"/>
            </a:rPr>
            <a:t>　今後は光熱水費や物価高騰による物件費の増が見込まれることから、各種保守・点検等の維持管理経費や公共施設の管理経費の見直し等による経費の削減に努める。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18143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74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74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扶助費については生活保護扶助費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医療扶助）や児童手当の減額等により、経常経費充当一般財源が減となったため、経常収支比率も減となっている。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を下回る状況を維持しているが、今後は自立支援給付事業や身体障害者等居宅サービス事業などの増加が見込まれることから、今後も財政の健全化を確保するため、市単独補助の見直しや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42635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令和元年度以前と比べ大きく減となっているのは、前述のとおり下水道事業への繰出金が計上されていたことが主な要因である。</a:t>
          </a:r>
        </a:p>
        <a:p>
          <a:r>
            <a:rPr kumimoji="1" lang="ja-JP" altLang="en-US" sz="1300">
              <a:latin typeface="ＭＳ Ｐゴシック" panose="020B0600070205080204" pitchFamily="50" charset="-128"/>
              <a:ea typeface="ＭＳ Ｐゴシック" panose="020B0600070205080204" pitchFamily="50" charset="-128"/>
            </a:rPr>
            <a:t>　経常収支比率としては昨年度と比べ減となっているものの、介護保険事業への繰出金や広域連合負担金等は増額となっており、類似団体平均を上回っていることから、一般会計の負担軽減に取り組む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60</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71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67128</xdr:rowOff>
    </xdr:from>
    <xdr:to>
      <xdr:col>73</xdr:col>
      <xdr:colOff>180975</xdr:colOff>
      <xdr:row>60</xdr:row>
      <xdr:rowOff>132443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5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132443</xdr:rowOff>
    </xdr:from>
    <xdr:to>
      <xdr:col>69</xdr:col>
      <xdr:colOff>92075</xdr:colOff>
      <xdr:row>60</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41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おいて類似団体内平均値を上回っている要因は、ごみ処理や消防等の業務を一部事務組合で行っていることが挙げられる。また、下水道事業の地方公営企業法を適用したことにより性質が補助費等となったため、令和元年度以前と比べ増となっている。</a:t>
          </a:r>
        </a:p>
        <a:p>
          <a:r>
            <a:rPr kumimoji="1" lang="ja-JP" altLang="en-US" sz="1200">
              <a:latin typeface="ＭＳ Ｐゴシック" panose="020B0600070205080204" pitchFamily="50" charset="-128"/>
              <a:ea typeface="ＭＳ Ｐゴシック" panose="020B0600070205080204" pitchFamily="50" charset="-128"/>
            </a:rPr>
            <a:t>　補助費等のうち大部分を占めているのは関係一部事務組合への負担金であることから、負担金の抑制等について要請していくとともに、その他の市単独の補助金等についても適正化を図り、継続的な見直し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40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992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136144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公債費については現在の財政状況を考慮のうえ、適切な事業の選択等による地方債の発行により、類似団体内平均値を下回る状況を維持している。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今後は防災行政無線更新事業や中学校空調整備整備事業等に係る起債の償還が予定されており、増加が見込まれるため、引き続き財政状況を考慮したなかでの計画的な地方債の発行に努める。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123190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公債費以外の経常収支比率は減少傾向が続き、今年度についても人件費や補助費等の減により昨年度比で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ポイント減となったが、類似団体内平均値を上回る状況が続いている。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今後も、経常経費の削減に努めるとともに、徴収体制等の強化などによる経常一般財源の確保に努める。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62356"/>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040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106426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127778</xdr:rowOff>
    </xdr:from>
    <xdr:to>
      <xdr:col>29</xdr:col>
      <xdr:colOff>127000</xdr:colOff>
      <xdr:row>16</xdr:row>
      <xdr:rowOff>140531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8603"/>
          <a:ext cx="647700" cy="1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140531</xdr:rowOff>
    </xdr:from>
    <xdr:to>
      <xdr:col>26</xdr:col>
      <xdr:colOff>50800</xdr:colOff>
      <xdr:row>16</xdr:row>
      <xdr:rowOff>163440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1356"/>
          <a:ext cx="698500" cy="22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163440</xdr:rowOff>
    </xdr:from>
    <xdr:to>
      <xdr:col>22</xdr:col>
      <xdr:colOff>114300</xdr:colOff>
      <xdr:row>17</xdr:row>
      <xdr:rowOff>28795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4265"/>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28795</xdr:rowOff>
    </xdr:from>
    <xdr:to>
      <xdr:col>18</xdr:col>
      <xdr:colOff>177800</xdr:colOff>
      <xdr:row>17</xdr:row>
      <xdr:rowOff>40927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1070"/>
          <a:ext cx="6985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76978</xdr:rowOff>
    </xdr:from>
    <xdr:to>
      <xdr:col>29</xdr:col>
      <xdr:colOff>177800</xdr:colOff>
      <xdr:row>17</xdr:row>
      <xdr:rowOff>7128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93505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89731</xdr:rowOff>
    </xdr:from>
    <xdr:to>
      <xdr:col>26</xdr:col>
      <xdr:colOff>101600</xdr:colOff>
      <xdr:row>17</xdr:row>
      <xdr:rowOff>19881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112640</xdr:rowOff>
    </xdr:from>
    <xdr:to>
      <xdr:col>22</xdr:col>
      <xdr:colOff>165100</xdr:colOff>
      <xdr:row>17</xdr:row>
      <xdr:rowOff>42790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27567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149445</xdr:rowOff>
    </xdr:from>
    <xdr:to>
      <xdr:col>19</xdr:col>
      <xdr:colOff>38100</xdr:colOff>
      <xdr:row>17</xdr:row>
      <xdr:rowOff>79595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64372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161577</xdr:rowOff>
    </xdr:from>
    <xdr:to>
      <xdr:col>15</xdr:col>
      <xdr:colOff>101600</xdr:colOff>
      <xdr:row>17</xdr:row>
      <xdr:rowOff>91727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107307</xdr:rowOff>
    </xdr:from>
    <xdr:to>
      <xdr:col>29</xdr:col>
      <xdr:colOff>127000</xdr:colOff>
      <xdr:row>36</xdr:row>
      <xdr:rowOff>148161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60557"/>
          <a:ext cx="647700" cy="4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121187</xdr:rowOff>
    </xdr:from>
    <xdr:to>
      <xdr:col>26</xdr:col>
      <xdr:colOff>50800</xdr:colOff>
      <xdr:row>36</xdr:row>
      <xdr:rowOff>148161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74437"/>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121187</xdr:rowOff>
    </xdr:from>
    <xdr:to>
      <xdr:col>22</xdr:col>
      <xdr:colOff>114300</xdr:colOff>
      <xdr:row>37</xdr:row>
      <xdr:rowOff>23999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74437"/>
          <a:ext cx="698500" cy="7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5744</xdr:rowOff>
    </xdr:from>
    <xdr:to>
      <xdr:col>18</xdr:col>
      <xdr:colOff>177800</xdr:colOff>
      <xdr:row>37</xdr:row>
      <xdr:rowOff>23999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30444"/>
          <a:ext cx="698500" cy="1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56507</xdr:rowOff>
    </xdr:from>
    <xdr:to>
      <xdr:col>29</xdr:col>
      <xdr:colOff>177800</xdr:colOff>
      <xdr:row>36</xdr:row>
      <xdr:rowOff>158107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28584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8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97361</xdr:rowOff>
    </xdr:from>
    <xdr:to>
      <xdr:col>26</xdr:col>
      <xdr:colOff>101600</xdr:colOff>
      <xdr:row>37</xdr:row>
      <xdr:rowOff>27511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70387</xdr:rowOff>
    </xdr:from>
    <xdr:to>
      <xdr:col>22</xdr:col>
      <xdr:colOff>165100</xdr:colOff>
      <xdr:row>37</xdr:row>
      <xdr:rowOff>537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156764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144649</xdr:rowOff>
    </xdr:from>
    <xdr:to>
      <xdr:col>19</xdr:col>
      <xdr:colOff>38100</xdr:colOff>
      <xdr:row>37</xdr:row>
      <xdr:rowOff>74799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59576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126394</xdr:rowOff>
    </xdr:from>
    <xdr:to>
      <xdr:col>15</xdr:col>
      <xdr:colOff>101600</xdr:colOff>
      <xdr:row>37</xdr:row>
      <xdr:rowOff>56544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41321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57,248
55,661
89.12
23,628,582
22,255,081
1,269,125
13,652,164
21,087,208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153797</xdr:rowOff>
    </xdr:from>
    <xdr:to>
      <xdr:col>24</xdr:col>
      <xdr:colOff>63500</xdr:colOff>
      <xdr:row>36</xdr:row>
      <xdr:rowOff>3759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4547"/>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3759</xdr:rowOff>
    </xdr:from>
    <xdr:to>
      <xdr:col>19</xdr:col>
      <xdr:colOff>177800</xdr:colOff>
      <xdr:row>36</xdr:row>
      <xdr:rowOff>120078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5959"/>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120078</xdr:rowOff>
    </xdr:from>
    <xdr:to>
      <xdr:col>15</xdr:col>
      <xdr:colOff>50800</xdr:colOff>
      <xdr:row>36</xdr:row>
      <xdr:rowOff>164255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227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164255</xdr:rowOff>
    </xdr:from>
    <xdr:to>
      <xdr:col>10</xdr:col>
      <xdr:colOff>114300</xdr:colOff>
      <xdr:row>36</xdr:row>
      <xdr:rowOff>168961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6455"/>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102997</xdr:rowOff>
    </xdr:from>
    <xdr:to>
      <xdr:col>24</xdr:col>
      <xdr:colOff>114300</xdr:colOff>
      <xdr:row>36</xdr:row>
      <xdr:rowOff>33147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125874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124409</xdr:rowOff>
    </xdr:from>
    <xdr:to>
      <xdr:col>20</xdr:col>
      <xdr:colOff>38100</xdr:colOff>
      <xdr:row>36</xdr:row>
      <xdr:rowOff>54559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45686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69278</xdr:rowOff>
    </xdr:from>
    <xdr:to>
      <xdr:col>15</xdr:col>
      <xdr:colOff>101600</xdr:colOff>
      <xdr:row>36</xdr:row>
      <xdr:rowOff>170878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162005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113455</xdr:rowOff>
    </xdr:from>
    <xdr:to>
      <xdr:col>10</xdr:col>
      <xdr:colOff>165100</xdr:colOff>
      <xdr:row>37</xdr:row>
      <xdr:rowOff>43605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118161</xdr:rowOff>
    </xdr:from>
    <xdr:to>
      <xdr:col>6</xdr:col>
      <xdr:colOff>38100</xdr:colOff>
      <xdr:row>37</xdr:row>
      <xdr:rowOff>48311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39438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39739</xdr:rowOff>
    </xdr:from>
    <xdr:to>
      <xdr:col>24</xdr:col>
      <xdr:colOff>63500</xdr:colOff>
      <xdr:row>58</xdr:row>
      <xdr:rowOff>91313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3839"/>
          <a:ext cx="838200" cy="5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86475</xdr:rowOff>
    </xdr:from>
    <xdr:to>
      <xdr:col>19</xdr:col>
      <xdr:colOff>177800</xdr:colOff>
      <xdr:row>58</xdr:row>
      <xdr:rowOff>91313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0575"/>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86475</xdr:rowOff>
    </xdr:from>
    <xdr:to>
      <xdr:col>15</xdr:col>
      <xdr:colOff>50800</xdr:colOff>
      <xdr:row>58</xdr:row>
      <xdr:rowOff>96939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0575"/>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73469</xdr:rowOff>
    </xdr:from>
    <xdr:to>
      <xdr:col>10</xdr:col>
      <xdr:colOff>114300</xdr:colOff>
      <xdr:row>58</xdr:row>
      <xdr:rowOff>96939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17569"/>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160389</xdr:rowOff>
    </xdr:from>
    <xdr:to>
      <xdr:col>24</xdr:col>
      <xdr:colOff>114300</xdr:colOff>
      <xdr:row>58</xdr:row>
      <xdr:rowOff>90539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75316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40513</xdr:rowOff>
    </xdr:from>
    <xdr:to>
      <xdr:col>20</xdr:col>
      <xdr:colOff>38100</xdr:colOff>
      <xdr:row>58</xdr:row>
      <xdr:rowOff>142113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35675</xdr:rowOff>
    </xdr:from>
    <xdr:to>
      <xdr:col>15</xdr:col>
      <xdr:colOff>101600</xdr:colOff>
      <xdr:row>58</xdr:row>
      <xdr:rowOff>137275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128402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46139</xdr:rowOff>
    </xdr:from>
    <xdr:to>
      <xdr:col>10</xdr:col>
      <xdr:colOff>165100</xdr:colOff>
      <xdr:row>58</xdr:row>
      <xdr:rowOff>147739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138866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22669</xdr:rowOff>
    </xdr:from>
    <xdr:to>
      <xdr:col>6</xdr:col>
      <xdr:colOff>38100</xdr:colOff>
      <xdr:row>58</xdr:row>
      <xdr:rowOff>124269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155572</xdr:rowOff>
    </xdr:from>
    <xdr:to>
      <xdr:col>24</xdr:col>
      <xdr:colOff>63500</xdr:colOff>
      <xdr:row>79</xdr:row>
      <xdr:rowOff>189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8672"/>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189</xdr:rowOff>
    </xdr:from>
    <xdr:to>
      <xdr:col>19</xdr:col>
      <xdr:colOff>177800</xdr:colOff>
      <xdr:row>79</xdr:row>
      <xdr:rowOff>5676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447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1429</xdr:rowOff>
    </xdr:from>
    <xdr:to>
      <xdr:col>15</xdr:col>
      <xdr:colOff>50800</xdr:colOff>
      <xdr:row>79</xdr:row>
      <xdr:rowOff>5676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5979"/>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161809</xdr:rowOff>
    </xdr:from>
    <xdr:to>
      <xdr:col>10</xdr:col>
      <xdr:colOff>114300</xdr:colOff>
      <xdr:row>79</xdr:row>
      <xdr:rowOff>1429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4909"/>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104772</xdr:rowOff>
    </xdr:from>
    <xdr:to>
      <xdr:col>24</xdr:col>
      <xdr:colOff>114300</xdr:colOff>
      <xdr:row>79</xdr:row>
      <xdr:rowOff>34922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120839</xdr:rowOff>
    </xdr:from>
    <xdr:to>
      <xdr:col>20</xdr:col>
      <xdr:colOff>38100</xdr:colOff>
      <xdr:row>79</xdr:row>
      <xdr:rowOff>50989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42116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126326</xdr:rowOff>
    </xdr:from>
    <xdr:to>
      <xdr:col>15</xdr:col>
      <xdr:colOff>101600</xdr:colOff>
      <xdr:row>79</xdr:row>
      <xdr:rowOff>56476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47603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122079</xdr:rowOff>
    </xdr:from>
    <xdr:to>
      <xdr:col>10</xdr:col>
      <xdr:colOff>165100</xdr:colOff>
      <xdr:row>79</xdr:row>
      <xdr:rowOff>52229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111009</xdr:rowOff>
    </xdr:from>
    <xdr:to>
      <xdr:col>6</xdr:col>
      <xdr:colOff>38100</xdr:colOff>
      <xdr:row>79</xdr:row>
      <xdr:rowOff>41159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32286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122523</xdr:rowOff>
    </xdr:from>
    <xdr:to>
      <xdr:col>24</xdr:col>
      <xdr:colOff>63500</xdr:colOff>
      <xdr:row>98</xdr:row>
      <xdr:rowOff>34630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81723"/>
          <a:ext cx="838200" cy="2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34630</xdr:rowOff>
    </xdr:from>
    <xdr:to>
      <xdr:col>19</xdr:col>
      <xdr:colOff>177800</xdr:colOff>
      <xdr:row>98</xdr:row>
      <xdr:rowOff>43154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3673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43154</xdr:rowOff>
    </xdr:from>
    <xdr:to>
      <xdr:col>15</xdr:col>
      <xdr:colOff>50800</xdr:colOff>
      <xdr:row>98</xdr:row>
      <xdr:rowOff>111975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5254"/>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94252</xdr:rowOff>
    </xdr:from>
    <xdr:to>
      <xdr:col>10</xdr:col>
      <xdr:colOff>114300</xdr:colOff>
      <xdr:row>98</xdr:row>
      <xdr:rowOff>111975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96352"/>
          <a:ext cx="8890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71723</xdr:rowOff>
    </xdr:from>
    <xdr:to>
      <xdr:col>24</xdr:col>
      <xdr:colOff>114300</xdr:colOff>
      <xdr:row>97</xdr:row>
      <xdr:rowOff>1873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50150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155280</xdr:rowOff>
    </xdr:from>
    <xdr:to>
      <xdr:col>20</xdr:col>
      <xdr:colOff>38100</xdr:colOff>
      <xdr:row>98</xdr:row>
      <xdr:rowOff>85430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76557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163804</xdr:rowOff>
    </xdr:from>
    <xdr:to>
      <xdr:col>15</xdr:col>
      <xdr:colOff>101600</xdr:colOff>
      <xdr:row>98</xdr:row>
      <xdr:rowOff>93954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61175</xdr:rowOff>
    </xdr:from>
    <xdr:to>
      <xdr:col>10</xdr:col>
      <xdr:colOff>165100</xdr:colOff>
      <xdr:row>98</xdr:row>
      <xdr:rowOff>162775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153902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43452</xdr:rowOff>
    </xdr:from>
    <xdr:to>
      <xdr:col>6</xdr:col>
      <xdr:colOff>38100</xdr:colOff>
      <xdr:row>98</xdr:row>
      <xdr:rowOff>145052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136179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20744</xdr:rowOff>
    </xdr:from>
    <xdr:to>
      <xdr:col>55</xdr:col>
      <xdr:colOff>0</xdr:colOff>
      <xdr:row>35</xdr:row>
      <xdr:rowOff>167033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35694"/>
          <a:ext cx="838200" cy="8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20744</xdr:rowOff>
    </xdr:from>
    <xdr:to>
      <xdr:col>50</xdr:col>
      <xdr:colOff>114300</xdr:colOff>
      <xdr:row>37</xdr:row>
      <xdr:rowOff>1039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35694"/>
          <a:ext cx="889000" cy="10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51834</xdr:rowOff>
    </xdr:from>
    <xdr:to>
      <xdr:col>45</xdr:col>
      <xdr:colOff>177800</xdr:colOff>
      <xdr:row>37</xdr:row>
      <xdr:rowOff>1039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52584"/>
          <a:ext cx="8890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51834</xdr:rowOff>
    </xdr:from>
    <xdr:to>
      <xdr:col>41</xdr:col>
      <xdr:colOff>50800</xdr:colOff>
      <xdr:row>36</xdr:row>
      <xdr:rowOff>159390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52584"/>
          <a:ext cx="889000" cy="2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116233</xdr:rowOff>
    </xdr:from>
    <xdr:to>
      <xdr:col>55</xdr:col>
      <xdr:colOff>50800</xdr:colOff>
      <xdr:row>36</xdr:row>
      <xdr:rowOff>46383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139110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141394</xdr:rowOff>
    </xdr:from>
    <xdr:to>
      <xdr:col>50</xdr:col>
      <xdr:colOff>165100</xdr:colOff>
      <xdr:row>31</xdr:row>
      <xdr:rowOff>71544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88071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121689</xdr:rowOff>
    </xdr:from>
    <xdr:to>
      <xdr:col>46</xdr:col>
      <xdr:colOff>38100</xdr:colOff>
      <xdr:row>37</xdr:row>
      <xdr:rowOff>51839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42966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1034</xdr:rowOff>
    </xdr:from>
    <xdr:to>
      <xdr:col>41</xdr:col>
      <xdr:colOff>101600</xdr:colOff>
      <xdr:row>35</xdr:row>
      <xdr:rowOff>102634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119161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108590</xdr:rowOff>
    </xdr:from>
    <xdr:to>
      <xdr:col>36</xdr:col>
      <xdr:colOff>165100</xdr:colOff>
      <xdr:row>37</xdr:row>
      <xdr:rowOff>38740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55267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103527</xdr:rowOff>
    </xdr:from>
    <xdr:to>
      <xdr:col>55</xdr:col>
      <xdr:colOff>0</xdr:colOff>
      <xdr:row>58</xdr:row>
      <xdr:rowOff>120650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47627"/>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106390</xdr:rowOff>
    </xdr:from>
    <xdr:to>
      <xdr:col>50</xdr:col>
      <xdr:colOff>114300</xdr:colOff>
      <xdr:row>58</xdr:row>
      <xdr:rowOff>120650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50490"/>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68475</xdr:rowOff>
    </xdr:from>
    <xdr:to>
      <xdr:col>45</xdr:col>
      <xdr:colOff>177800</xdr:colOff>
      <xdr:row>58</xdr:row>
      <xdr:rowOff>106390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12575"/>
          <a:ext cx="8890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65949</xdr:rowOff>
    </xdr:from>
    <xdr:to>
      <xdr:col>41</xdr:col>
      <xdr:colOff>50800</xdr:colOff>
      <xdr:row>58</xdr:row>
      <xdr:rowOff>68475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10049"/>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52727</xdr:rowOff>
    </xdr:from>
    <xdr:to>
      <xdr:col>55</xdr:col>
      <xdr:colOff>50800</xdr:colOff>
      <xdr:row>58</xdr:row>
      <xdr:rowOff>154327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139104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69850</xdr:rowOff>
    </xdr:from>
    <xdr:to>
      <xdr:col>50</xdr:col>
      <xdr:colOff>165100</xdr:colOff>
      <xdr:row>59</xdr:row>
      <xdr:rowOff>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162577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55590</xdr:rowOff>
    </xdr:from>
    <xdr:to>
      <xdr:col>46</xdr:col>
      <xdr:colOff>38100</xdr:colOff>
      <xdr:row>58</xdr:row>
      <xdr:rowOff>157190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148317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17675</xdr:rowOff>
    </xdr:from>
    <xdr:to>
      <xdr:col>41</xdr:col>
      <xdr:colOff>101600</xdr:colOff>
      <xdr:row>58</xdr:row>
      <xdr:rowOff>119275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110402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15149</xdr:rowOff>
    </xdr:from>
    <xdr:to>
      <xdr:col>36</xdr:col>
      <xdr:colOff>165100</xdr:colOff>
      <xdr:row>58</xdr:row>
      <xdr:rowOff>116749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107876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107638</xdr:rowOff>
    </xdr:from>
    <xdr:to>
      <xdr:col>55</xdr:col>
      <xdr:colOff>0</xdr:colOff>
      <xdr:row>78</xdr:row>
      <xdr:rowOff>152749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80738"/>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152749</xdr:rowOff>
    </xdr:from>
    <xdr:to>
      <xdr:col>50</xdr:col>
      <xdr:colOff>114300</xdr:colOff>
      <xdr:row>78</xdr:row>
      <xdr:rowOff>164655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584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144063</xdr:rowOff>
    </xdr:from>
    <xdr:to>
      <xdr:col>45</xdr:col>
      <xdr:colOff>177800</xdr:colOff>
      <xdr:row>78</xdr:row>
      <xdr:rowOff>164655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17163"/>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53803</xdr:rowOff>
    </xdr:from>
    <xdr:to>
      <xdr:col>41</xdr:col>
      <xdr:colOff>50800</xdr:colOff>
      <xdr:row>78</xdr:row>
      <xdr:rowOff>144063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26903"/>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56838</xdr:rowOff>
    </xdr:from>
    <xdr:to>
      <xdr:col>55</xdr:col>
      <xdr:colOff>50800</xdr:colOff>
      <xdr:row>78</xdr:row>
      <xdr:rowOff>158438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143215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101949</xdr:rowOff>
    </xdr:from>
    <xdr:to>
      <xdr:col>50</xdr:col>
      <xdr:colOff>165100</xdr:colOff>
      <xdr:row>79</xdr:row>
      <xdr:rowOff>32099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23226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113855</xdr:rowOff>
    </xdr:from>
    <xdr:to>
      <xdr:col>46</xdr:col>
      <xdr:colOff>38100</xdr:colOff>
      <xdr:row>79</xdr:row>
      <xdr:rowOff>44005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35132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7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93263</xdr:rowOff>
    </xdr:from>
    <xdr:to>
      <xdr:col>41</xdr:col>
      <xdr:colOff>101600</xdr:colOff>
      <xdr:row>79</xdr:row>
      <xdr:rowOff>23413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14540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3003</xdr:rowOff>
    </xdr:from>
    <xdr:to>
      <xdr:col>36</xdr:col>
      <xdr:colOff>165100</xdr:colOff>
      <xdr:row>78</xdr:row>
      <xdr:rowOff>104603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95730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4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118881</xdr:rowOff>
    </xdr:from>
    <xdr:to>
      <xdr:col>55</xdr:col>
      <xdr:colOff>0</xdr:colOff>
      <xdr:row>98</xdr:row>
      <xdr:rowOff>151245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20981"/>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80721</xdr:rowOff>
    </xdr:from>
    <xdr:to>
      <xdr:col>50</xdr:col>
      <xdr:colOff>114300</xdr:colOff>
      <xdr:row>98</xdr:row>
      <xdr:rowOff>118881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82821"/>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80721</xdr:rowOff>
    </xdr:from>
    <xdr:to>
      <xdr:col>45</xdr:col>
      <xdr:colOff>177800</xdr:colOff>
      <xdr:row>98</xdr:row>
      <xdr:rowOff>119306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82821"/>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117444</xdr:rowOff>
    </xdr:from>
    <xdr:to>
      <xdr:col>41</xdr:col>
      <xdr:colOff>50800</xdr:colOff>
      <xdr:row>98</xdr:row>
      <xdr:rowOff>119306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91954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100445</xdr:rowOff>
    </xdr:from>
    <xdr:to>
      <xdr:col>55</xdr:col>
      <xdr:colOff>50800</xdr:colOff>
      <xdr:row>99</xdr:row>
      <xdr:rowOff>30595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15372</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68081</xdr:rowOff>
    </xdr:from>
    <xdr:to>
      <xdr:col>50</xdr:col>
      <xdr:colOff>165100</xdr:colOff>
      <xdr:row>98</xdr:row>
      <xdr:rowOff>169681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160808</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6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29921</xdr:rowOff>
    </xdr:from>
    <xdr:to>
      <xdr:col>46</xdr:col>
      <xdr:colOff>38100</xdr:colOff>
      <xdr:row>98</xdr:row>
      <xdr:rowOff>131521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2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68506</xdr:rowOff>
    </xdr:from>
    <xdr:to>
      <xdr:col>41</xdr:col>
      <xdr:colOff>101600</xdr:colOff>
      <xdr:row>98</xdr:row>
      <xdr:rowOff>170106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161233</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66644</xdr:rowOff>
    </xdr:from>
    <xdr:to>
      <xdr:col>36</xdr:col>
      <xdr:colOff>165100</xdr:colOff>
      <xdr:row>98</xdr:row>
      <xdr:rowOff>168244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159371</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22983</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09533"/>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10019</xdr:rowOff>
    </xdr:from>
    <xdr:to>
      <xdr:col>81</xdr:col>
      <xdr:colOff>50800</xdr:colOff>
      <xdr:row>39</xdr:row>
      <xdr:rowOff>22983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96569"/>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10019</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96569"/>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143633</xdr:rowOff>
    </xdr:from>
    <xdr:to>
      <xdr:col>81</xdr:col>
      <xdr:colOff>101600</xdr:colOff>
      <xdr:row>39</xdr:row>
      <xdr:rowOff>73783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64910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75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130669</xdr:rowOff>
    </xdr:from>
    <xdr:to>
      <xdr:col>76</xdr:col>
      <xdr:colOff>165100</xdr:colOff>
      <xdr:row>39</xdr:row>
      <xdr:rowOff>60819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51946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7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142863</xdr:rowOff>
    </xdr:from>
    <xdr:to>
      <xdr:col>85</xdr:col>
      <xdr:colOff>127000</xdr:colOff>
      <xdr:row>76</xdr:row>
      <xdr:rowOff>149809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73063"/>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149809</xdr:rowOff>
    </xdr:from>
    <xdr:to>
      <xdr:col>81</xdr:col>
      <xdr:colOff>50800</xdr:colOff>
      <xdr:row>76</xdr:row>
      <xdr:rowOff>151740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80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131814</xdr:rowOff>
    </xdr:from>
    <xdr:to>
      <xdr:col>76</xdr:col>
      <xdr:colOff>114300</xdr:colOff>
      <xdr:row>76</xdr:row>
      <xdr:rowOff>151740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62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131814</xdr:rowOff>
    </xdr:from>
    <xdr:to>
      <xdr:col>71</xdr:col>
      <xdr:colOff>177800</xdr:colOff>
      <xdr:row>76</xdr:row>
      <xdr:rowOff>141212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62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92063</xdr:rowOff>
    </xdr:from>
    <xdr:to>
      <xdr:col>85</xdr:col>
      <xdr:colOff>177800</xdr:colOff>
      <xdr:row>77</xdr:row>
      <xdr:rowOff>22213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70490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99009</xdr:rowOff>
    </xdr:from>
    <xdr:to>
      <xdr:col>81</xdr:col>
      <xdr:colOff>101600</xdr:colOff>
      <xdr:row>77</xdr:row>
      <xdr:rowOff>29159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20286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2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100940</xdr:rowOff>
    </xdr:from>
    <xdr:to>
      <xdr:col>76</xdr:col>
      <xdr:colOff>165100</xdr:colOff>
      <xdr:row>77</xdr:row>
      <xdr:rowOff>31090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22217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81014</xdr:rowOff>
    </xdr:from>
    <xdr:to>
      <xdr:col>72</xdr:col>
      <xdr:colOff>38100</xdr:colOff>
      <xdr:row>77</xdr:row>
      <xdr:rowOff>11164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2291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90412</xdr:rowOff>
    </xdr:from>
    <xdr:to>
      <xdr:col>67</xdr:col>
      <xdr:colOff>101600</xdr:colOff>
      <xdr:row>77</xdr:row>
      <xdr:rowOff>20562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11689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110210</xdr:rowOff>
    </xdr:from>
    <xdr:to>
      <xdr:col>85</xdr:col>
      <xdr:colOff>127000</xdr:colOff>
      <xdr:row>99</xdr:row>
      <xdr:rowOff>17171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912310"/>
          <a:ext cx="838200" cy="7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110210</xdr:rowOff>
    </xdr:from>
    <xdr:to>
      <xdr:col>81</xdr:col>
      <xdr:colOff>50800</xdr:colOff>
      <xdr:row>98</xdr:row>
      <xdr:rowOff>116644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1231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116644</xdr:rowOff>
    </xdr:from>
    <xdr:to>
      <xdr:col>76</xdr:col>
      <xdr:colOff>114300</xdr:colOff>
      <xdr:row>98</xdr:row>
      <xdr:rowOff>119436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18744"/>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144631</xdr:rowOff>
    </xdr:from>
    <xdr:to>
      <xdr:col>71</xdr:col>
      <xdr:colOff>177800</xdr:colOff>
      <xdr:row>98</xdr:row>
      <xdr:rowOff>119436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775281"/>
          <a:ext cx="889000" cy="1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44173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137821</xdr:rowOff>
    </xdr:from>
    <xdr:to>
      <xdr:col>85</xdr:col>
      <xdr:colOff>177800</xdr:colOff>
      <xdr:row>99</xdr:row>
      <xdr:rowOff>67971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52748</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5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59410</xdr:rowOff>
    </xdr:from>
    <xdr:to>
      <xdr:col>81</xdr:col>
      <xdr:colOff>101600</xdr:colOff>
      <xdr:row>98</xdr:row>
      <xdr:rowOff>161010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152137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65844</xdr:rowOff>
    </xdr:from>
    <xdr:to>
      <xdr:col>76</xdr:col>
      <xdr:colOff>165100</xdr:colOff>
      <xdr:row>98</xdr:row>
      <xdr:rowOff>167444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158571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68636</xdr:rowOff>
    </xdr:from>
    <xdr:to>
      <xdr:col>72</xdr:col>
      <xdr:colOff>38100</xdr:colOff>
      <xdr:row>98</xdr:row>
      <xdr:rowOff>170236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161363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93831</xdr:rowOff>
    </xdr:from>
    <xdr:to>
      <xdr:col>67</xdr:col>
      <xdr:colOff>101600</xdr:colOff>
      <xdr:row>98</xdr:row>
      <xdr:rowOff>23981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40508</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49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36678</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157328</xdr:rowOff>
    </xdr:from>
    <xdr:to>
      <xdr:col>98</xdr:col>
      <xdr:colOff>38100</xdr:colOff>
      <xdr:row>39</xdr:row>
      <xdr:rowOff>87478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78605</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66777</xdr:rowOff>
    </xdr:from>
    <xdr:to>
      <xdr:col>116</xdr:col>
      <xdr:colOff>63500</xdr:colOff>
      <xdr:row>58</xdr:row>
      <xdr:rowOff>68834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1087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14084</xdr:rowOff>
    </xdr:from>
    <xdr:to>
      <xdr:col>111</xdr:col>
      <xdr:colOff>177800</xdr:colOff>
      <xdr:row>58</xdr:row>
      <xdr:rowOff>66777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958184"/>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14084</xdr:rowOff>
    </xdr:from>
    <xdr:to>
      <xdr:col>107</xdr:col>
      <xdr:colOff>50800</xdr:colOff>
      <xdr:row>58</xdr:row>
      <xdr:rowOff>78245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958184"/>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152006</xdr:rowOff>
    </xdr:from>
    <xdr:to>
      <xdr:col>102</xdr:col>
      <xdr:colOff>114300</xdr:colOff>
      <xdr:row>58</xdr:row>
      <xdr:rowOff>78245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924656"/>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42295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18034</xdr:rowOff>
    </xdr:from>
    <xdr:to>
      <xdr:col>116</xdr:col>
      <xdr:colOff>114300</xdr:colOff>
      <xdr:row>58</xdr:row>
      <xdr:rowOff>119634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40911</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81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15977</xdr:rowOff>
    </xdr:from>
    <xdr:to>
      <xdr:col>112</xdr:col>
      <xdr:colOff>38100</xdr:colOff>
      <xdr:row>58</xdr:row>
      <xdr:rowOff>117577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108704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05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134734</xdr:rowOff>
    </xdr:from>
    <xdr:to>
      <xdr:col>107</xdr:col>
      <xdr:colOff>101600</xdr:colOff>
      <xdr:row>58</xdr:row>
      <xdr:rowOff>64884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56011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27445</xdr:rowOff>
    </xdr:from>
    <xdr:to>
      <xdr:col>102</xdr:col>
      <xdr:colOff>165100</xdr:colOff>
      <xdr:row>58</xdr:row>
      <xdr:rowOff>129045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120172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101206</xdr:rowOff>
    </xdr:from>
    <xdr:to>
      <xdr:col>98</xdr:col>
      <xdr:colOff>38100</xdr:colOff>
      <xdr:row>58</xdr:row>
      <xdr:rowOff>31356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47883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6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117689</xdr:rowOff>
    </xdr:from>
    <xdr:to>
      <xdr:col>116</xdr:col>
      <xdr:colOff>63500</xdr:colOff>
      <xdr:row>76</xdr:row>
      <xdr:rowOff>146591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147889"/>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82583</xdr:rowOff>
    </xdr:from>
    <xdr:to>
      <xdr:col>111</xdr:col>
      <xdr:colOff>177800</xdr:colOff>
      <xdr:row>76</xdr:row>
      <xdr:rowOff>146591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769883"/>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82583</xdr:rowOff>
    </xdr:from>
    <xdr:to>
      <xdr:col>107</xdr:col>
      <xdr:colOff>50800</xdr:colOff>
      <xdr:row>74</xdr:row>
      <xdr:rowOff>98291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769883"/>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98291</xdr:rowOff>
    </xdr:from>
    <xdr:to>
      <xdr:col>102</xdr:col>
      <xdr:colOff>114300</xdr:colOff>
      <xdr:row>74</xdr:row>
      <xdr:rowOff>132679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85591"/>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66889</xdr:rowOff>
    </xdr:from>
    <xdr:to>
      <xdr:col>116</xdr:col>
      <xdr:colOff>114300</xdr:colOff>
      <xdr:row>76</xdr:row>
      <xdr:rowOff>168489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0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45316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0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95791</xdr:rowOff>
    </xdr:from>
    <xdr:to>
      <xdr:col>112</xdr:col>
      <xdr:colOff>38100</xdr:colOff>
      <xdr:row>77</xdr:row>
      <xdr:rowOff>25941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17068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2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31783</xdr:rowOff>
    </xdr:from>
    <xdr:to>
      <xdr:col>107</xdr:col>
      <xdr:colOff>101600</xdr:colOff>
      <xdr:row>74</xdr:row>
      <xdr:rowOff>133383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7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124510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8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47491</xdr:rowOff>
    </xdr:from>
    <xdr:to>
      <xdr:col>102</xdr:col>
      <xdr:colOff>165100</xdr:colOff>
      <xdr:row>74</xdr:row>
      <xdr:rowOff>149091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140218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8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81879</xdr:rowOff>
    </xdr:from>
    <xdr:to>
      <xdr:col>98</xdr:col>
      <xdr:colOff>38100</xdr:colOff>
      <xdr:row>75</xdr:row>
      <xdr:rowOff>12029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7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3156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8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388,748</a:t>
          </a:r>
          <a:r>
            <a:rPr kumimoji="1" lang="ja-JP" altLang="en-US" sz="1300">
              <a:latin typeface="ＭＳ Ｐゴシック" panose="020B0600070205080204" pitchFamily="50" charset="-128"/>
              <a:ea typeface="ＭＳ Ｐゴシック" panose="020B0600070205080204" pitchFamily="50" charset="-128"/>
            </a:rPr>
            <a:t>円となっている。今年度については人件費や補助費等、積立金において類似団体の平均値を上回った。</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73,913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109,198</a:t>
          </a:r>
          <a:r>
            <a:rPr kumimoji="1" lang="ja-JP" altLang="en-US" sz="1300">
              <a:latin typeface="ＭＳ Ｐゴシック" panose="020B0600070205080204" pitchFamily="50" charset="-128"/>
              <a:ea typeface="ＭＳ Ｐゴシック" panose="020B0600070205080204" pitchFamily="50" charset="-128"/>
            </a:rPr>
            <a:t>円の減である。大幅な減の要因としては、令和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年度に実施した定額給付金の影響である。なお、類似団体より一人当たりコストが高い主な要因としては、ごみ処理や消防等の業務を一部事務組合により行っていることなどが挙げられる。補助費等全体の</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が関係一部事務組合への負担金等であることから、各組合に対し、負担金の抑制等について要請していく必要がある。また、人件費については、会計年度任用職員の期末手当の増額等が要因である。</a:t>
          </a:r>
        </a:p>
        <a:p>
          <a:r>
            <a:rPr kumimoji="1" lang="ja-JP" altLang="en-US" sz="1300">
              <a:latin typeface="ＭＳ Ｐゴシック" panose="020B0600070205080204" pitchFamily="50" charset="-128"/>
              <a:ea typeface="ＭＳ Ｐゴシック" panose="020B0600070205080204" pitchFamily="50" charset="-128"/>
            </a:rPr>
            <a:t>　一方、一人当たりコストが著しく低い項目として、普通建設事業費や物件費等が目立つ。物件費については、ごみ処理や消防等の業務を一部事務組合により行っているため、他団体と比べて低くなる傾向があると言えるが、普通建設事業費については、更新整備分も低い水準であることから、個別施設計画に基づき、計画的な施設整備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57,248
55,661
89.12
23,628,582
22,255,081
1,269,125
13,652,164
21,087,208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73863</xdr:rowOff>
    </xdr:from>
    <xdr:to>
      <xdr:col>24</xdr:col>
      <xdr:colOff>63500</xdr:colOff>
      <xdr:row>34</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31713"/>
          <a:ext cx="8382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xdr:rowOff>
    </xdr:from>
    <xdr:to>
      <xdr:col>19</xdr:col>
      <xdr:colOff>177800</xdr:colOff>
      <xdr:row>33</xdr:row>
      <xdr:rowOff>73863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6953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11227</xdr:rowOff>
    </xdr:from>
    <xdr:to>
      <xdr:col>15</xdr:col>
      <xdr:colOff>50800</xdr:colOff>
      <xdr:row>33</xdr:row>
      <xdr:rowOff>11684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690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11227</xdr:rowOff>
    </xdr:from>
    <xdr:to>
      <xdr:col>10</xdr:col>
      <xdr:colOff>114300</xdr:colOff>
      <xdr:row>33</xdr:row>
      <xdr:rowOff>35916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6907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138735</xdr:rowOff>
    </xdr:from>
    <xdr:to>
      <xdr:col>24</xdr:col>
      <xdr:colOff>114300</xdr:colOff>
      <xdr:row>34</xdr:row>
      <xdr:rowOff>68885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161612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23063</xdr:rowOff>
    </xdr:from>
    <xdr:to>
      <xdr:col>20</xdr:col>
      <xdr:colOff>38100</xdr:colOff>
      <xdr:row>33</xdr:row>
      <xdr:rowOff>124663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141190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132334</xdr:rowOff>
    </xdr:from>
    <xdr:to>
      <xdr:col>15</xdr:col>
      <xdr:colOff>101600</xdr:colOff>
      <xdr:row>33</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79011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131877</xdr:rowOff>
    </xdr:from>
    <xdr:to>
      <xdr:col>10</xdr:col>
      <xdr:colOff>165100</xdr:colOff>
      <xdr:row>33</xdr:row>
      <xdr:rowOff>62027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78554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156566</xdr:rowOff>
    </xdr:from>
    <xdr:to>
      <xdr:col>6</xdr:col>
      <xdr:colOff>38100</xdr:colOff>
      <xdr:row>33</xdr:row>
      <xdr:rowOff>86716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103243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23215</xdr:rowOff>
    </xdr:from>
    <xdr:to>
      <xdr:col>24</xdr:col>
      <xdr:colOff>63500</xdr:colOff>
      <xdr:row>57</xdr:row>
      <xdr:rowOff>152095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52965"/>
          <a:ext cx="838200" cy="4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23215</xdr:rowOff>
    </xdr:from>
    <xdr:to>
      <xdr:col>19</xdr:col>
      <xdr:colOff>177800</xdr:colOff>
      <xdr:row>57</xdr:row>
      <xdr:rowOff>156246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52965"/>
          <a:ext cx="889000" cy="47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156196</xdr:rowOff>
    </xdr:from>
    <xdr:to>
      <xdr:col>15</xdr:col>
      <xdr:colOff>50800</xdr:colOff>
      <xdr:row>57</xdr:row>
      <xdr:rowOff>156246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8846"/>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156196</xdr:rowOff>
    </xdr:from>
    <xdr:to>
      <xdr:col>10</xdr:col>
      <xdr:colOff>114300</xdr:colOff>
      <xdr:row>57</xdr:row>
      <xdr:rowOff>157549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884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101295</xdr:rowOff>
    </xdr:from>
    <xdr:to>
      <xdr:col>24</xdr:col>
      <xdr:colOff>114300</xdr:colOff>
      <xdr:row>58</xdr:row>
      <xdr:rowOff>31445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16222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143865</xdr:rowOff>
    </xdr:from>
    <xdr:to>
      <xdr:col>20</xdr:col>
      <xdr:colOff>38100</xdr:colOff>
      <xdr:row>55</xdr:row>
      <xdr:rowOff>74015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65142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105446</xdr:rowOff>
    </xdr:from>
    <xdr:to>
      <xdr:col>15</xdr:col>
      <xdr:colOff>101600</xdr:colOff>
      <xdr:row>58</xdr:row>
      <xdr:rowOff>35596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105396</xdr:rowOff>
    </xdr:from>
    <xdr:to>
      <xdr:col>10</xdr:col>
      <xdr:colOff>165100</xdr:colOff>
      <xdr:row>58</xdr:row>
      <xdr:rowOff>35546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26673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106749</xdr:rowOff>
    </xdr:from>
    <xdr:to>
      <xdr:col>6</xdr:col>
      <xdr:colOff>38100</xdr:colOff>
      <xdr:row>58</xdr:row>
      <xdr:rowOff>36899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54608</xdr:rowOff>
    </xdr:from>
    <xdr:to>
      <xdr:col>24</xdr:col>
      <xdr:colOff>63500</xdr:colOff>
      <xdr:row>77</xdr:row>
      <xdr:rowOff>44000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4808"/>
          <a:ext cx="838200" cy="1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44000</xdr:rowOff>
    </xdr:from>
    <xdr:to>
      <xdr:col>19</xdr:col>
      <xdr:colOff>177800</xdr:colOff>
      <xdr:row>77</xdr:row>
      <xdr:rowOff>116429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5650"/>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103446</xdr:rowOff>
    </xdr:from>
    <xdr:to>
      <xdr:col>20</xdr:col>
      <xdr:colOff>38100</xdr:colOff>
      <xdr:row>76</xdr:row>
      <xdr:rowOff>33596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50123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116429</xdr:rowOff>
    </xdr:from>
    <xdr:to>
      <xdr:col>15</xdr:col>
      <xdr:colOff>50800</xdr:colOff>
      <xdr:row>77</xdr:row>
      <xdr:rowOff>153857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18079"/>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144122</xdr:rowOff>
    </xdr:from>
    <xdr:to>
      <xdr:col>15</xdr:col>
      <xdr:colOff>101600</xdr:colOff>
      <xdr:row>76</xdr:row>
      <xdr:rowOff>74271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90799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153857</xdr:rowOff>
    </xdr:from>
    <xdr:to>
      <xdr:col>10</xdr:col>
      <xdr:colOff>114300</xdr:colOff>
      <xdr:row>78</xdr:row>
      <xdr:rowOff>795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55507"/>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14749</xdr:rowOff>
    </xdr:from>
    <xdr:to>
      <xdr:col>10</xdr:col>
      <xdr:colOff>165100</xdr:colOff>
      <xdr:row>76</xdr:row>
      <xdr:rowOff>116349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14064</xdr:rowOff>
    </xdr:from>
    <xdr:to>
      <xdr:col>6</xdr:col>
      <xdr:colOff>38100</xdr:colOff>
      <xdr:row>76</xdr:row>
      <xdr:rowOff>115664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132191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3808</xdr:rowOff>
    </xdr:from>
    <xdr:to>
      <xdr:col>24</xdr:col>
      <xdr:colOff>114300</xdr:colOff>
      <xdr:row>76</xdr:row>
      <xdr:rowOff>105408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164650</xdr:rowOff>
    </xdr:from>
    <xdr:to>
      <xdr:col>20</xdr:col>
      <xdr:colOff>38100</xdr:colOff>
      <xdr:row>77</xdr:row>
      <xdr:rowOff>94800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85927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65629</xdr:rowOff>
    </xdr:from>
    <xdr:to>
      <xdr:col>15</xdr:col>
      <xdr:colOff>101600</xdr:colOff>
      <xdr:row>77</xdr:row>
      <xdr:rowOff>167229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158356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103057</xdr:rowOff>
    </xdr:from>
    <xdr:to>
      <xdr:col>10</xdr:col>
      <xdr:colOff>165100</xdr:colOff>
      <xdr:row>78</xdr:row>
      <xdr:rowOff>33207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24334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121445</xdr:rowOff>
    </xdr:from>
    <xdr:to>
      <xdr:col>6</xdr:col>
      <xdr:colOff>38100</xdr:colOff>
      <xdr:row>78</xdr:row>
      <xdr:rowOff>51595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138734</xdr:rowOff>
    </xdr:from>
    <xdr:to>
      <xdr:col>24</xdr:col>
      <xdr:colOff>63500</xdr:colOff>
      <xdr:row>98</xdr:row>
      <xdr:rowOff>4611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769384"/>
          <a:ext cx="8382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152743</xdr:rowOff>
    </xdr:from>
    <xdr:to>
      <xdr:col>19</xdr:col>
      <xdr:colOff>177800</xdr:colOff>
      <xdr:row>98</xdr:row>
      <xdr:rowOff>4611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78339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53142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14669</xdr:rowOff>
    </xdr:from>
    <xdr:to>
      <xdr:col>15</xdr:col>
      <xdr:colOff>50800</xdr:colOff>
      <xdr:row>97</xdr:row>
      <xdr:rowOff>152743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302419"/>
          <a:ext cx="8890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94696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14669</xdr:rowOff>
    </xdr:from>
    <xdr:to>
      <xdr:col>10</xdr:col>
      <xdr:colOff>114300</xdr:colOff>
      <xdr:row>97</xdr:row>
      <xdr:rowOff>10592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302419"/>
          <a:ext cx="889000" cy="3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120057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142054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9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87934</xdr:rowOff>
    </xdr:from>
    <xdr:to>
      <xdr:col>24</xdr:col>
      <xdr:colOff>114300</xdr:colOff>
      <xdr:row>98</xdr:row>
      <xdr:rowOff>18084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110811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125261</xdr:rowOff>
    </xdr:from>
    <xdr:to>
      <xdr:col>20</xdr:col>
      <xdr:colOff>38100</xdr:colOff>
      <xdr:row>98</xdr:row>
      <xdr:rowOff>55411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71938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5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101943</xdr:rowOff>
    </xdr:from>
    <xdr:to>
      <xdr:col>15</xdr:col>
      <xdr:colOff>101600</xdr:colOff>
      <xdr:row>98</xdr:row>
      <xdr:rowOff>32093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5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135319</xdr:rowOff>
    </xdr:from>
    <xdr:to>
      <xdr:col>10</xdr:col>
      <xdr:colOff>165100</xdr:colOff>
      <xdr:row>95</xdr:row>
      <xdr:rowOff>65469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81996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0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131242</xdr:rowOff>
    </xdr:from>
    <xdr:to>
      <xdr:col>6</xdr:col>
      <xdr:colOff>38100</xdr:colOff>
      <xdr:row>97</xdr:row>
      <xdr:rowOff>61392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3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50271</xdr:rowOff>
    </xdr:from>
    <xdr:to>
      <xdr:col>55</xdr:col>
      <xdr:colOff>0</xdr:colOff>
      <xdr:row>56</xdr:row>
      <xdr:rowOff>121024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651471"/>
          <a:ext cx="838200" cy="7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50271</xdr:rowOff>
    </xdr:from>
    <xdr:to>
      <xdr:col>50</xdr:col>
      <xdr:colOff>114300</xdr:colOff>
      <xdr:row>57</xdr:row>
      <xdr:rowOff>45562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651471"/>
          <a:ext cx="889000" cy="1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43483</xdr:rowOff>
    </xdr:from>
    <xdr:to>
      <xdr:col>45</xdr:col>
      <xdr:colOff>177800</xdr:colOff>
      <xdr:row>57</xdr:row>
      <xdr:rowOff>45562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1613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123744</xdr:rowOff>
    </xdr:from>
    <xdr:to>
      <xdr:col>41</xdr:col>
      <xdr:colOff>50800</xdr:colOff>
      <xdr:row>57</xdr:row>
      <xdr:rowOff>43483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724944"/>
          <a:ext cx="889000" cy="9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70224</xdr:rowOff>
    </xdr:from>
    <xdr:to>
      <xdr:col>55</xdr:col>
      <xdr:colOff>50800</xdr:colOff>
      <xdr:row>57</xdr:row>
      <xdr:rowOff>374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93101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5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170921</xdr:rowOff>
    </xdr:from>
    <xdr:to>
      <xdr:col>50</xdr:col>
      <xdr:colOff>165100</xdr:colOff>
      <xdr:row>56</xdr:row>
      <xdr:rowOff>101071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92198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6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166212</xdr:rowOff>
    </xdr:from>
    <xdr:to>
      <xdr:col>46</xdr:col>
      <xdr:colOff>38100</xdr:colOff>
      <xdr:row>57</xdr:row>
      <xdr:rowOff>96362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87489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164133</xdr:rowOff>
    </xdr:from>
    <xdr:to>
      <xdr:col>41</xdr:col>
      <xdr:colOff>101600</xdr:colOff>
      <xdr:row>57</xdr:row>
      <xdr:rowOff>94283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85410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8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72944</xdr:rowOff>
    </xdr:from>
    <xdr:to>
      <xdr:col>36</xdr:col>
      <xdr:colOff>165100</xdr:colOff>
      <xdr:row>57</xdr:row>
      <xdr:rowOff>3094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165671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93089</xdr:rowOff>
    </xdr:from>
    <xdr:to>
      <xdr:col>55</xdr:col>
      <xdr:colOff>0</xdr:colOff>
      <xdr:row>77</xdr:row>
      <xdr:rowOff>113937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294739"/>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113937</xdr:rowOff>
    </xdr:from>
    <xdr:to>
      <xdr:col>50</xdr:col>
      <xdr:colOff>114300</xdr:colOff>
      <xdr:row>78</xdr:row>
      <xdr:rowOff>25081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15587"/>
          <a:ext cx="889000" cy="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25081</xdr:rowOff>
    </xdr:from>
    <xdr:to>
      <xdr:col>45</xdr:col>
      <xdr:colOff>177800</xdr:colOff>
      <xdr:row>78</xdr:row>
      <xdr:rowOff>41264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98181"/>
          <a:ext cx="889000" cy="1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38545</xdr:rowOff>
    </xdr:from>
    <xdr:to>
      <xdr:col>41</xdr:col>
      <xdr:colOff>50800</xdr:colOff>
      <xdr:row>78</xdr:row>
      <xdr:rowOff>41264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11645"/>
          <a:ext cx="889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42289</xdr:rowOff>
    </xdr:from>
    <xdr:to>
      <xdr:col>55</xdr:col>
      <xdr:colOff>50800</xdr:colOff>
      <xdr:row>77</xdr:row>
      <xdr:rowOff>143889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20716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63137</xdr:rowOff>
    </xdr:from>
    <xdr:to>
      <xdr:col>50</xdr:col>
      <xdr:colOff>165100</xdr:colOff>
      <xdr:row>77</xdr:row>
      <xdr:rowOff>164737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155864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5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145731</xdr:rowOff>
    </xdr:from>
    <xdr:to>
      <xdr:col>46</xdr:col>
      <xdr:colOff>38100</xdr:colOff>
      <xdr:row>78</xdr:row>
      <xdr:rowOff>75881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67008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161914</xdr:rowOff>
    </xdr:from>
    <xdr:to>
      <xdr:col>41</xdr:col>
      <xdr:colOff>101600</xdr:colOff>
      <xdr:row>78</xdr:row>
      <xdr:rowOff>92064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83191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159195</xdr:rowOff>
    </xdr:from>
    <xdr:to>
      <xdr:col>36</xdr:col>
      <xdr:colOff>165100</xdr:colOff>
      <xdr:row>78</xdr:row>
      <xdr:rowOff>89345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80472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66954</xdr:rowOff>
    </xdr:from>
    <xdr:to>
      <xdr:col>55</xdr:col>
      <xdr:colOff>0</xdr:colOff>
      <xdr:row>97</xdr:row>
      <xdr:rowOff>101918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97604"/>
          <a:ext cx="8382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101918</xdr:rowOff>
    </xdr:from>
    <xdr:to>
      <xdr:col>50</xdr:col>
      <xdr:colOff>114300</xdr:colOff>
      <xdr:row>97</xdr:row>
      <xdr:rowOff>106845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32568"/>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106845</xdr:rowOff>
    </xdr:from>
    <xdr:to>
      <xdr:col>45</xdr:col>
      <xdr:colOff>177800</xdr:colOff>
      <xdr:row>97</xdr:row>
      <xdr:rowOff>107175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37495"/>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71526</xdr:rowOff>
    </xdr:from>
    <xdr:to>
      <xdr:col>41</xdr:col>
      <xdr:colOff>50800</xdr:colOff>
      <xdr:row>97</xdr:row>
      <xdr:rowOff>107175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02176"/>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16154</xdr:rowOff>
    </xdr:from>
    <xdr:to>
      <xdr:col>55</xdr:col>
      <xdr:colOff>50800</xdr:colOff>
      <xdr:row>97</xdr:row>
      <xdr:rowOff>117754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166031</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51118</xdr:rowOff>
    </xdr:from>
    <xdr:to>
      <xdr:col>50</xdr:col>
      <xdr:colOff>165100</xdr:colOff>
      <xdr:row>97</xdr:row>
      <xdr:rowOff>152718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56045</xdr:rowOff>
    </xdr:from>
    <xdr:to>
      <xdr:col>46</xdr:col>
      <xdr:colOff>38100</xdr:colOff>
      <xdr:row>97</xdr:row>
      <xdr:rowOff>157645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56375</xdr:rowOff>
    </xdr:from>
    <xdr:to>
      <xdr:col>41</xdr:col>
      <xdr:colOff>101600</xdr:colOff>
      <xdr:row>97</xdr:row>
      <xdr:rowOff>157975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149102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20726</xdr:rowOff>
    </xdr:from>
    <xdr:to>
      <xdr:col>36</xdr:col>
      <xdr:colOff>165100</xdr:colOff>
      <xdr:row>97</xdr:row>
      <xdr:rowOff>122326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113453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138786</xdr:rowOff>
    </xdr:from>
    <xdr:to>
      <xdr:col>85</xdr:col>
      <xdr:colOff>127000</xdr:colOff>
      <xdr:row>37</xdr:row>
      <xdr:rowOff>49220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10986"/>
          <a:ext cx="8382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133757</xdr:rowOff>
    </xdr:from>
    <xdr:to>
      <xdr:col>81</xdr:col>
      <xdr:colOff>50800</xdr:colOff>
      <xdr:row>36</xdr:row>
      <xdr:rowOff>138786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059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133757</xdr:rowOff>
    </xdr:from>
    <xdr:to>
      <xdr:col>76</xdr:col>
      <xdr:colOff>114300</xdr:colOff>
      <xdr:row>36</xdr:row>
      <xdr:rowOff>162651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05957"/>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58319</xdr:rowOff>
    </xdr:from>
    <xdr:to>
      <xdr:col>71</xdr:col>
      <xdr:colOff>177800</xdr:colOff>
      <xdr:row>36</xdr:row>
      <xdr:rowOff>162651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230519"/>
          <a:ext cx="889000" cy="1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124157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169870</xdr:rowOff>
    </xdr:from>
    <xdr:to>
      <xdr:col>85</xdr:col>
      <xdr:colOff>177800</xdr:colOff>
      <xdr:row>37</xdr:row>
      <xdr:rowOff>100020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21297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87986</xdr:rowOff>
    </xdr:from>
    <xdr:to>
      <xdr:col>81</xdr:col>
      <xdr:colOff>101600</xdr:colOff>
      <xdr:row>37</xdr:row>
      <xdr:rowOff>18136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82957</xdr:rowOff>
    </xdr:from>
    <xdr:to>
      <xdr:col>76</xdr:col>
      <xdr:colOff>165100</xdr:colOff>
      <xdr:row>37</xdr:row>
      <xdr:rowOff>13107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111851</xdr:rowOff>
    </xdr:from>
    <xdr:to>
      <xdr:col>72</xdr:col>
      <xdr:colOff>38100</xdr:colOff>
      <xdr:row>37</xdr:row>
      <xdr:rowOff>42001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7519</xdr:rowOff>
    </xdr:from>
    <xdr:to>
      <xdr:col>67</xdr:col>
      <xdr:colOff>101600</xdr:colOff>
      <xdr:row>36</xdr:row>
      <xdr:rowOff>109119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125646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159882</xdr:rowOff>
    </xdr:from>
    <xdr:to>
      <xdr:col>85</xdr:col>
      <xdr:colOff>127000</xdr:colOff>
      <xdr:row>58</xdr:row>
      <xdr:rowOff>19081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2532"/>
          <a:ext cx="8382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159882</xdr:rowOff>
    </xdr:from>
    <xdr:to>
      <xdr:col>81</xdr:col>
      <xdr:colOff>50800</xdr:colOff>
      <xdr:row>58</xdr:row>
      <xdr:rowOff>13235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253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13235</xdr:rowOff>
    </xdr:from>
    <xdr:to>
      <xdr:col>76</xdr:col>
      <xdr:colOff>114300</xdr:colOff>
      <xdr:row>58</xdr:row>
      <xdr:rowOff>38577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7335"/>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38577</xdr:rowOff>
    </xdr:from>
    <xdr:to>
      <xdr:col>71</xdr:col>
      <xdr:colOff>177800</xdr:colOff>
      <xdr:row>58</xdr:row>
      <xdr:rowOff>71169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8267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139731</xdr:rowOff>
    </xdr:from>
    <xdr:to>
      <xdr:col>85</xdr:col>
      <xdr:colOff>177800</xdr:colOff>
      <xdr:row>58</xdr:row>
      <xdr:rowOff>69881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118158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109082</xdr:rowOff>
    </xdr:from>
    <xdr:to>
      <xdr:col>81</xdr:col>
      <xdr:colOff>101600</xdr:colOff>
      <xdr:row>58</xdr:row>
      <xdr:rowOff>39232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30359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133885</xdr:rowOff>
    </xdr:from>
    <xdr:to>
      <xdr:col>76</xdr:col>
      <xdr:colOff>165100</xdr:colOff>
      <xdr:row>58</xdr:row>
      <xdr:rowOff>64035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55162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159227</xdr:rowOff>
    </xdr:from>
    <xdr:to>
      <xdr:col>72</xdr:col>
      <xdr:colOff>38100</xdr:colOff>
      <xdr:row>58</xdr:row>
      <xdr:rowOff>89377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80504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20369</xdr:rowOff>
    </xdr:from>
    <xdr:to>
      <xdr:col>67</xdr:col>
      <xdr:colOff>101600</xdr:colOff>
      <xdr:row>58</xdr:row>
      <xdr:rowOff>121969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113096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22983</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7533"/>
          <a:ext cx="8382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10018</xdr:rowOff>
    </xdr:from>
    <xdr:to>
      <xdr:col>81</xdr:col>
      <xdr:colOff>50800</xdr:colOff>
      <xdr:row>79</xdr:row>
      <xdr:rowOff>22983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54568"/>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10018</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54568"/>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143633</xdr:rowOff>
    </xdr:from>
    <xdr:to>
      <xdr:col>81</xdr:col>
      <xdr:colOff>101600</xdr:colOff>
      <xdr:row>79</xdr:row>
      <xdr:rowOff>73783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64910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0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130668</xdr:rowOff>
    </xdr:from>
    <xdr:to>
      <xdr:col>76</xdr:col>
      <xdr:colOff>165100</xdr:colOff>
      <xdr:row>79</xdr:row>
      <xdr:rowOff>60818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51945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9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142863</xdr:rowOff>
    </xdr:from>
    <xdr:to>
      <xdr:col>85</xdr:col>
      <xdr:colOff>127000</xdr:colOff>
      <xdr:row>96</xdr:row>
      <xdr:rowOff>149809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02063"/>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149809</xdr:rowOff>
    </xdr:from>
    <xdr:to>
      <xdr:col>81</xdr:col>
      <xdr:colOff>50800</xdr:colOff>
      <xdr:row>96</xdr:row>
      <xdr:rowOff>151740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9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131814</xdr:rowOff>
    </xdr:from>
    <xdr:to>
      <xdr:col>76</xdr:col>
      <xdr:colOff>114300</xdr:colOff>
      <xdr:row>96</xdr:row>
      <xdr:rowOff>151740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91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131814</xdr:rowOff>
    </xdr:from>
    <xdr:to>
      <xdr:col>71</xdr:col>
      <xdr:colOff>177800</xdr:colOff>
      <xdr:row>96</xdr:row>
      <xdr:rowOff>141212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91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92063</xdr:rowOff>
    </xdr:from>
    <xdr:to>
      <xdr:col>85</xdr:col>
      <xdr:colOff>177800</xdr:colOff>
      <xdr:row>97</xdr:row>
      <xdr:rowOff>22213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70490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99009</xdr:rowOff>
    </xdr:from>
    <xdr:to>
      <xdr:col>81</xdr:col>
      <xdr:colOff>101600</xdr:colOff>
      <xdr:row>97</xdr:row>
      <xdr:rowOff>29159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20286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100940</xdr:rowOff>
    </xdr:from>
    <xdr:to>
      <xdr:col>76</xdr:col>
      <xdr:colOff>165100</xdr:colOff>
      <xdr:row>97</xdr:row>
      <xdr:rowOff>31090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22217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81014</xdr:rowOff>
    </xdr:from>
    <xdr:to>
      <xdr:col>72</xdr:col>
      <xdr:colOff>38100</xdr:colOff>
      <xdr:row>97</xdr:row>
      <xdr:rowOff>11164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90412</xdr:rowOff>
    </xdr:from>
    <xdr:to>
      <xdr:col>67</xdr:col>
      <xdr:colOff>101600</xdr:colOff>
      <xdr:row>97</xdr:row>
      <xdr:rowOff>20562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388,748</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円となっている。類似団体と比較して一人当たりコストが高い項目として、議会費や農林水産業費、衛生費等が挙げられる。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3,766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円の減である。類似団体より一人当たりコストが高い主な要因として、類似団体と比較した住民一人当たり議員定数が多いことが挙げられる。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49,576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2,939</a:t>
          </a:r>
          <a:r>
            <a:rPr kumimoji="1" lang="ja-JP" altLang="en-US" sz="1300">
              <a:latin typeface="ＭＳ Ｐゴシック" panose="020B0600070205080204" pitchFamily="50" charset="-128"/>
              <a:ea typeface="ＭＳ Ｐゴシック" panose="020B0600070205080204" pitchFamily="50" charset="-128"/>
            </a:rPr>
            <a:t>円の増である。増加した要因は、新型コロナウイルスワクチン接種事業の実施が挙げられる。</a:t>
          </a:r>
        </a:p>
        <a:p>
          <a:r>
            <a:rPr kumimoji="1" lang="ja-JP" altLang="en-US" sz="1300">
              <a:latin typeface="ＭＳ Ｐゴシック" panose="020B0600070205080204" pitchFamily="50" charset="-128"/>
              <a:ea typeface="ＭＳ Ｐゴシック" panose="020B0600070205080204" pitchFamily="50" charset="-128"/>
            </a:rPr>
            <a:t>また、類似団体より一人当たりコストが高い主な要因としては、他に一部事務組合への補助費等が挙げられる。今後、新施設の建設が予定されていることから、上昇していく見込みである。</a:t>
          </a:r>
        </a:p>
        <a:p>
          <a:r>
            <a:rPr kumimoji="1" lang="ja-JP" altLang="en-US" sz="1300">
              <a:latin typeface="ＭＳ Ｐゴシック" panose="020B0600070205080204" pitchFamily="50" charset="-128"/>
              <a:ea typeface="ＭＳ Ｐゴシック" panose="020B0600070205080204" pitchFamily="50" charset="-128"/>
            </a:rPr>
            <a:t>　なお、総務費において、昨年度から大幅減となった要因は、定額給付金の給付事務の影響である。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となり、一般的に望ましいとされる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程度の範囲を大きく上回り、実質単年度収支についてもプラスであった。</a:t>
          </a:r>
        </a:p>
        <a:p>
          <a:r>
            <a:rPr kumimoji="1" lang="ja-JP" altLang="en-US" sz="1400">
              <a:latin typeface="ＭＳ ゴシック" pitchFamily="49" charset="-128"/>
              <a:ea typeface="ＭＳ ゴシック" pitchFamily="49" charset="-128"/>
            </a:rPr>
            <a:t>　また、財政調整基金残高は年間を通して取り崩さずに編成できたことから、前年度から増加し、</a:t>
          </a:r>
          <a:r>
            <a:rPr kumimoji="1" lang="en-US" altLang="ja-JP" sz="1400">
              <a:latin typeface="ＭＳ ゴシック" pitchFamily="49" charset="-128"/>
              <a:ea typeface="ＭＳ ゴシック" pitchFamily="49" charset="-128"/>
            </a:rPr>
            <a:t>14.08%</a:t>
          </a:r>
          <a:r>
            <a:rPr kumimoji="1" lang="ja-JP" altLang="en-US" sz="1400">
              <a:latin typeface="ＭＳ ゴシック" pitchFamily="49" charset="-128"/>
              <a:ea typeface="ＭＳ ゴシック" pitchFamily="49" charset="-128"/>
            </a:rPr>
            <a:t>まで上昇した。引き続き歳入の大幅な増加が見込まれない中、限られた財源の効率的・効果的な配分により、持続可能な財政運営に努める。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昨年度に引き続き一般会計、またそれ以外の特別会計等を含めた全ての会計において黒字となり、連結赤字比率は算出されない状況であった。</a:t>
          </a: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公営企業や公営事業については、一般会計からの法定外の繰入金に過度に依存することのない独立採算による運営を基本とした中で、各会計が引き続き健全な財政運営を行っていけるように努める。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23628582</v>
      </c>
      <c r="BO4" s="433"/>
      <c r="BP4" s="433"/>
      <c r="BQ4" s="433"/>
      <c r="BR4" s="433"/>
      <c r="BS4" s="433"/>
      <c r="BT4" s="433"/>
      <c r="BU4" s="434"/>
      <c r="BV4" s="432">
        <v>28157864</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9.3000000000000007</v>
      </c>
      <c r="CU4" s="573"/>
      <c r="CV4" s="573"/>
      <c r="CW4" s="573"/>
      <c r="CX4" s="573"/>
      <c r="CY4" s="573"/>
      <c r="CZ4" s="573"/>
      <c r="DA4" s="574"/>
      <c r="DB4" s="572">
        <v>6</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22255081</v>
      </c>
      <c r="BO5" s="404"/>
      <c r="BP5" s="404"/>
      <c r="BQ5" s="404"/>
      <c r="BR5" s="404"/>
      <c r="BS5" s="404"/>
      <c r="BT5" s="404"/>
      <c r="BU5" s="405"/>
      <c r="BV5" s="403">
        <v>27313531</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85.6</v>
      </c>
      <c r="CU5" s="401"/>
      <c r="CV5" s="401"/>
      <c r="CW5" s="401"/>
      <c r="CX5" s="401"/>
      <c r="CY5" s="401"/>
      <c r="CZ5" s="401"/>
      <c r="DA5" s="402"/>
      <c r="DB5" s="400">
        <v>88.9</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1373501</v>
      </c>
      <c r="BO6" s="404"/>
      <c r="BP6" s="404"/>
      <c r="BQ6" s="404"/>
      <c r="BR6" s="404"/>
      <c r="BS6" s="404"/>
      <c r="BT6" s="404"/>
      <c r="BU6" s="405"/>
      <c r="BV6" s="403">
        <v>844333</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90.7</v>
      </c>
      <c r="CU6" s="547"/>
      <c r="CV6" s="547"/>
      <c r="CW6" s="547"/>
      <c r="CX6" s="547"/>
      <c r="CY6" s="547"/>
      <c r="CZ6" s="547"/>
      <c r="DA6" s="548"/>
      <c r="DB6" s="546">
        <v>94.6</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104376</v>
      </c>
      <c r="BO7" s="404"/>
      <c r="BP7" s="404"/>
      <c r="BQ7" s="404"/>
      <c r="BR7" s="404"/>
      <c r="BS7" s="404"/>
      <c r="BT7" s="404"/>
      <c r="BU7" s="405"/>
      <c r="BV7" s="403">
        <v>64142</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13652164</v>
      </c>
      <c r="CU7" s="404"/>
      <c r="CV7" s="404"/>
      <c r="CW7" s="404"/>
      <c r="CX7" s="404"/>
      <c r="CY7" s="404"/>
      <c r="CZ7" s="404"/>
      <c r="DA7" s="405"/>
      <c r="DB7" s="403">
        <v>12965499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1269125</v>
      </c>
      <c r="BO8" s="404"/>
      <c r="BP8" s="404"/>
      <c r="BQ8" s="404"/>
      <c r="BR8" s="404"/>
      <c r="BS8" s="404"/>
      <c r="BT8" s="404"/>
      <c r="BU8" s="405"/>
      <c r="BV8" s="403">
        <v>780191</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0.69</v>
      </c>
      <c r="CU8" s="507"/>
      <c r="CV8" s="507"/>
      <c r="CW8" s="507"/>
      <c r="CX8" s="507"/>
      <c r="CY8" s="507"/>
      <c r="CZ8" s="507"/>
      <c r="DA8" s="508"/>
      <c r="DB8" s="506">
        <v>0.71</v>
      </c>
      <c r="DC8" s="507"/>
      <c r="DD8" s="507"/>
      <c r="DE8" s="507"/>
      <c r="DF8" s="507"/>
      <c r="DG8" s="507"/>
      <c r="DH8" s="507"/>
      <c r="DI8" s="508"/>
    </row>
    <row r="9" spans="1:119" ht="18.75" customHeight="1" thickBot="1" x14ac:dyDescent="0.2">
      <c r="A9" s="172"/>
      <c r="B9" s="535" t="s">
        <v>113</v>
      </c>
      <c r="C9" s="536"/>
      <c r="D9" s="536"/>
      <c r="E9" s="536"/>
      <c r="F9" s="536"/>
      <c r="G9" s="536"/>
      <c r="H9" s="536"/>
      <c r="I9" s="536"/>
      <c r="J9" s="536"/>
      <c r="K9" s="454"/>
      <c r="L9" s="537" t="s">
        <v>114</v>
      </c>
      <c r="M9" s="538"/>
      <c r="N9" s="538"/>
      <c r="O9" s="538"/>
      <c r="P9" s="538"/>
      <c r="Q9" s="539"/>
      <c r="R9" s="540">
        <v>58219</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102</v>
      </c>
      <c r="AV9" s="462"/>
      <c r="AW9" s="462"/>
      <c r="AX9" s="462"/>
      <c r="AY9" s="417" t="s">
        <v>117</v>
      </c>
      <c r="AZ9" s="418"/>
      <c r="BA9" s="418"/>
      <c r="BB9" s="418"/>
      <c r="BC9" s="418"/>
      <c r="BD9" s="418"/>
      <c r="BE9" s="418"/>
      <c r="BF9" s="418"/>
      <c r="BG9" s="418"/>
      <c r="BH9" s="418"/>
      <c r="BI9" s="418"/>
      <c r="BJ9" s="418"/>
      <c r="BK9" s="418"/>
      <c r="BL9" s="418"/>
      <c r="BM9" s="419"/>
      <c r="BN9" s="403">
        <v>488934</v>
      </c>
      <c r="BO9" s="404"/>
      <c r="BP9" s="404"/>
      <c r="BQ9" s="404"/>
      <c r="BR9" s="404"/>
      <c r="BS9" s="404"/>
      <c r="BT9" s="404"/>
      <c r="BU9" s="405"/>
      <c r="BV9" s="403">
        <v>454163</v>
      </c>
      <c r="BW9" s="404"/>
      <c r="BX9" s="404"/>
      <c r="BY9" s="404"/>
      <c r="BZ9" s="404"/>
      <c r="CA9" s="404"/>
      <c r="CB9" s="404"/>
      <c r="CC9" s="405"/>
      <c r="CD9" s="443" t="s">
        <v>118</v>
      </c>
      <c r="CE9" s="363"/>
      <c r="CF9" s="363"/>
      <c r="CG9" s="363"/>
      <c r="CH9" s="363"/>
      <c r="CI9" s="363"/>
      <c r="CJ9" s="363"/>
      <c r="CK9" s="363"/>
      <c r="CL9" s="363"/>
      <c r="CM9" s="363"/>
      <c r="CN9" s="363"/>
      <c r="CO9" s="363"/>
      <c r="CP9" s="363"/>
      <c r="CQ9" s="363"/>
      <c r="CR9" s="363"/>
      <c r="CS9" s="444"/>
      <c r="CT9" s="400">
        <v>9.6999999999999993</v>
      </c>
      <c r="CU9" s="401"/>
      <c r="CV9" s="401"/>
      <c r="CW9" s="401"/>
      <c r="CX9" s="401"/>
      <c r="CY9" s="401"/>
      <c r="CZ9" s="401"/>
      <c r="DA9" s="402"/>
      <c r="DB9" s="400">
        <v>9.8000000000000007</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119</v>
      </c>
      <c r="M10" s="360"/>
      <c r="N10" s="360"/>
      <c r="O10" s="360"/>
      <c r="P10" s="360"/>
      <c r="Q10" s="361"/>
      <c r="R10" s="356">
        <v>60652</v>
      </c>
      <c r="S10" s="357"/>
      <c r="T10" s="357"/>
      <c r="U10" s="357"/>
      <c r="V10" s="416"/>
      <c r="W10" s="544"/>
      <c r="X10" s="354"/>
      <c r="Y10" s="354"/>
      <c r="Z10" s="354"/>
      <c r="AA10" s="354"/>
      <c r="AB10" s="354"/>
      <c r="AC10" s="354"/>
      <c r="AD10" s="354"/>
      <c r="AE10" s="354"/>
      <c r="AF10" s="354"/>
      <c r="AG10" s="354"/>
      <c r="AH10" s="354"/>
      <c r="AI10" s="354"/>
      <c r="AJ10" s="354"/>
      <c r="AK10" s="354"/>
      <c r="AL10" s="545"/>
      <c r="AM10" s="460" t="s">
        <v>120</v>
      </c>
      <c r="AN10" s="360"/>
      <c r="AO10" s="360"/>
      <c r="AP10" s="360"/>
      <c r="AQ10" s="360"/>
      <c r="AR10" s="360"/>
      <c r="AS10" s="360"/>
      <c r="AT10" s="361"/>
      <c r="AU10" s="461" t="s">
        <v>110</v>
      </c>
      <c r="AV10" s="462"/>
      <c r="AW10" s="462"/>
      <c r="AX10" s="462"/>
      <c r="AY10" s="417" t="s">
        <v>121</v>
      </c>
      <c r="AZ10" s="418"/>
      <c r="BA10" s="418"/>
      <c r="BB10" s="418"/>
      <c r="BC10" s="418"/>
      <c r="BD10" s="418"/>
      <c r="BE10" s="418"/>
      <c r="BF10" s="418"/>
      <c r="BG10" s="418"/>
      <c r="BH10" s="418"/>
      <c r="BI10" s="418"/>
      <c r="BJ10" s="418"/>
      <c r="BK10" s="418"/>
      <c r="BL10" s="418"/>
      <c r="BM10" s="419"/>
      <c r="BN10" s="403">
        <v>18202</v>
      </c>
      <c r="BO10" s="404"/>
      <c r="BP10" s="404"/>
      <c r="BQ10" s="404"/>
      <c r="BR10" s="404"/>
      <c r="BS10" s="404"/>
      <c r="BT10" s="404"/>
      <c r="BU10" s="405"/>
      <c r="BV10" s="403">
        <v>14768</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110</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57248</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94</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60000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129</v>
      </c>
      <c r="CU12" s="507"/>
      <c r="CV12" s="507"/>
      <c r="CW12" s="507"/>
      <c r="CX12" s="507"/>
      <c r="CY12" s="507"/>
      <c r="CZ12" s="507"/>
      <c r="DA12" s="508"/>
      <c r="DB12" s="506" t="s">
        <v>137</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138</v>
      </c>
      <c r="N13" s="488"/>
      <c r="O13" s="488"/>
      <c r="P13" s="488"/>
      <c r="Q13" s="489"/>
      <c r="R13" s="490">
        <v>55661</v>
      </c>
      <c r="S13" s="491"/>
      <c r="T13" s="491"/>
      <c r="U13" s="491"/>
      <c r="V13" s="492"/>
      <c r="W13" s="493" t="s">
        <v>139</v>
      </c>
      <c r="X13" s="389"/>
      <c r="Y13" s="389"/>
      <c r="Z13" s="389"/>
      <c r="AA13" s="389"/>
      <c r="AB13" s="390"/>
      <c r="AC13" s="356">
        <v>1444</v>
      </c>
      <c r="AD13" s="357"/>
      <c r="AE13" s="357"/>
      <c r="AF13" s="357"/>
      <c r="AG13" s="358"/>
      <c r="AH13" s="356">
        <v>1658</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507136</v>
      </c>
      <c r="BO13" s="404"/>
      <c r="BP13" s="404"/>
      <c r="BQ13" s="404"/>
      <c r="BR13" s="404"/>
      <c r="BS13" s="404"/>
      <c r="BT13" s="404"/>
      <c r="BU13" s="405"/>
      <c r="BV13" s="403">
        <v>408931</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3.1</v>
      </c>
      <c r="CU13" s="401"/>
      <c r="CV13" s="401"/>
      <c r="CW13" s="401"/>
      <c r="CX13" s="401"/>
      <c r="CY13" s="401"/>
      <c r="CZ13" s="401"/>
      <c r="DA13" s="402"/>
      <c r="DB13" s="400">
        <v>2.8</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144</v>
      </c>
      <c r="M14" s="530"/>
      <c r="N14" s="530"/>
      <c r="O14" s="530"/>
      <c r="P14" s="530"/>
      <c r="Q14" s="531"/>
      <c r="R14" s="490">
        <v>57743</v>
      </c>
      <c r="S14" s="491"/>
      <c r="T14" s="491"/>
      <c r="U14" s="491"/>
      <c r="V14" s="492"/>
      <c r="W14" s="494"/>
      <c r="X14" s="392"/>
      <c r="Y14" s="392"/>
      <c r="Z14" s="392"/>
      <c r="AA14" s="392"/>
      <c r="AB14" s="393"/>
      <c r="AC14" s="483">
        <v>5.6</v>
      </c>
      <c r="AD14" s="484"/>
      <c r="AE14" s="484"/>
      <c r="AF14" s="484"/>
      <c r="AG14" s="485"/>
      <c r="AH14" s="483">
        <v>6.2</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32.700000000000003</v>
      </c>
      <c r="CU14" s="501"/>
      <c r="CV14" s="501"/>
      <c r="CW14" s="501"/>
      <c r="CX14" s="501"/>
      <c r="CY14" s="501"/>
      <c r="CZ14" s="501"/>
      <c r="DA14" s="502"/>
      <c r="DB14" s="500">
        <v>63.3</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146</v>
      </c>
      <c r="N15" s="488"/>
      <c r="O15" s="488"/>
      <c r="P15" s="488"/>
      <c r="Q15" s="489"/>
      <c r="R15" s="490">
        <v>56085</v>
      </c>
      <c r="S15" s="491"/>
      <c r="T15" s="491"/>
      <c r="U15" s="491"/>
      <c r="V15" s="492"/>
      <c r="W15" s="493" t="s">
        <v>147</v>
      </c>
      <c r="X15" s="389"/>
      <c r="Y15" s="389"/>
      <c r="Z15" s="389"/>
      <c r="AA15" s="389"/>
      <c r="AB15" s="390"/>
      <c r="AC15" s="356">
        <v>5819</v>
      </c>
      <c r="AD15" s="357"/>
      <c r="AE15" s="357"/>
      <c r="AF15" s="357"/>
      <c r="AG15" s="358"/>
      <c r="AH15" s="356">
        <v>6048</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7054111</v>
      </c>
      <c r="BO15" s="433"/>
      <c r="BP15" s="433"/>
      <c r="BQ15" s="433"/>
      <c r="BR15" s="433"/>
      <c r="BS15" s="433"/>
      <c r="BT15" s="433"/>
      <c r="BU15" s="434"/>
      <c r="BV15" s="432">
        <v>7211130</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22.4</v>
      </c>
      <c r="AD16" s="484"/>
      <c r="AE16" s="484"/>
      <c r="AF16" s="484"/>
      <c r="AG16" s="485"/>
      <c r="AH16" s="483">
        <v>22.6</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10741410</v>
      </c>
      <c r="BO16" s="404"/>
      <c r="BP16" s="404"/>
      <c r="BQ16" s="404"/>
      <c r="BR16" s="404"/>
      <c r="BS16" s="404"/>
      <c r="BT16" s="404"/>
      <c r="BU16" s="405"/>
      <c r="BV16" s="403">
        <v>10303556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153</v>
      </c>
      <c r="N17" s="497"/>
      <c r="O17" s="497"/>
      <c r="P17" s="497"/>
      <c r="Q17" s="498"/>
      <c r="R17" s="480" t="s">
        <v>154</v>
      </c>
      <c r="S17" s="481"/>
      <c r="T17" s="481"/>
      <c r="U17" s="481"/>
      <c r="V17" s="482"/>
      <c r="W17" s="493" t="s">
        <v>155</v>
      </c>
      <c r="X17" s="389"/>
      <c r="Y17" s="389"/>
      <c r="Z17" s="389"/>
      <c r="AA17" s="389"/>
      <c r="AB17" s="390"/>
      <c r="AC17" s="356">
        <v>18736</v>
      </c>
      <c r="AD17" s="357"/>
      <c r="AE17" s="357"/>
      <c r="AF17" s="357"/>
      <c r="AG17" s="358"/>
      <c r="AH17" s="356">
        <v>19100</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8885141</v>
      </c>
      <c r="BO17" s="404"/>
      <c r="BP17" s="404"/>
      <c r="BQ17" s="404"/>
      <c r="BR17" s="404"/>
      <c r="BS17" s="404"/>
      <c r="BT17" s="404"/>
      <c r="BU17" s="405"/>
      <c r="BV17" s="403">
        <v>9099984</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157</v>
      </c>
      <c r="C18" s="454"/>
      <c r="D18" s="454"/>
      <c r="E18" s="455"/>
      <c r="F18" s="455"/>
      <c r="G18" s="455"/>
      <c r="H18" s="455"/>
      <c r="I18" s="455"/>
      <c r="J18" s="455"/>
      <c r="K18" s="455"/>
      <c r="L18" s="456">
        <v>89.12</v>
      </c>
      <c r="M18" s="456"/>
      <c r="N18" s="456"/>
      <c r="O18" s="456"/>
      <c r="P18" s="456"/>
      <c r="Q18" s="456"/>
      <c r="R18" s="457"/>
      <c r="S18" s="457"/>
      <c r="T18" s="457"/>
      <c r="U18" s="457"/>
      <c r="V18" s="458"/>
      <c r="W18" s="474"/>
      <c r="X18" s="475"/>
      <c r="Y18" s="475"/>
      <c r="Z18" s="475"/>
      <c r="AA18" s="475"/>
      <c r="AB18" s="499"/>
      <c r="AC18" s="373">
        <v>72.099999999999994</v>
      </c>
      <c r="AD18" s="374"/>
      <c r="AE18" s="374"/>
      <c r="AF18" s="374"/>
      <c r="AG18" s="459"/>
      <c r="AH18" s="373">
        <v>71.3</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11865756</v>
      </c>
      <c r="BO18" s="404"/>
      <c r="BP18" s="404"/>
      <c r="BQ18" s="404"/>
      <c r="BR18" s="404"/>
      <c r="BS18" s="404"/>
      <c r="BT18" s="404"/>
      <c r="BU18" s="405"/>
      <c r="BV18" s="403">
        <v>11654316</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159</v>
      </c>
      <c r="C19" s="454"/>
      <c r="D19" s="454"/>
      <c r="E19" s="455"/>
      <c r="F19" s="455"/>
      <c r="G19" s="455"/>
      <c r="H19" s="455"/>
      <c r="I19" s="455"/>
      <c r="J19" s="455"/>
      <c r="K19" s="455"/>
      <c r="L19" s="463">
        <v>653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15417085</v>
      </c>
      <c r="BO19" s="404"/>
      <c r="BP19" s="404"/>
      <c r="BQ19" s="404"/>
      <c r="BR19" s="404"/>
      <c r="BS19" s="404"/>
      <c r="BT19" s="404"/>
      <c r="BU19" s="405"/>
      <c r="BV19" s="403">
        <v>14735225</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161</v>
      </c>
      <c r="C20" s="454"/>
      <c r="D20" s="454"/>
      <c r="E20" s="455"/>
      <c r="F20" s="455"/>
      <c r="G20" s="455"/>
      <c r="H20" s="455"/>
      <c r="I20" s="455"/>
      <c r="J20" s="455"/>
      <c r="K20" s="455"/>
      <c r="L20" s="463">
        <v>25403</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21087208</v>
      </c>
      <c r="BO22" s="433"/>
      <c r="BP22" s="433"/>
      <c r="BQ22" s="433"/>
      <c r="BR22" s="433"/>
      <c r="BS22" s="433"/>
      <c r="BT22" s="433"/>
      <c r="BU22" s="434"/>
      <c r="BV22" s="432">
        <v>21901122</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19924919</v>
      </c>
      <c r="BO23" s="404"/>
      <c r="BP23" s="404"/>
      <c r="BQ23" s="404"/>
      <c r="BR23" s="404"/>
      <c r="BS23" s="404"/>
      <c r="BT23" s="404"/>
      <c r="BU23" s="405"/>
      <c r="BV23" s="403">
        <v>20686965</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171</v>
      </c>
      <c r="F24" s="360"/>
      <c r="G24" s="360"/>
      <c r="H24" s="360"/>
      <c r="I24" s="360"/>
      <c r="J24" s="360"/>
      <c r="K24" s="361"/>
      <c r="L24" s="356">
        <v>1</v>
      </c>
      <c r="M24" s="357"/>
      <c r="N24" s="357"/>
      <c r="O24" s="357"/>
      <c r="P24" s="358"/>
      <c r="Q24" s="356">
        <v>8500</v>
      </c>
      <c r="R24" s="357"/>
      <c r="S24" s="357"/>
      <c r="T24" s="357"/>
      <c r="U24" s="357"/>
      <c r="V24" s="358"/>
      <c r="W24" s="446"/>
      <c r="X24" s="383"/>
      <c r="Y24" s="384"/>
      <c r="Z24" s="359" t="s">
        <v>172</v>
      </c>
      <c r="AA24" s="360"/>
      <c r="AB24" s="360"/>
      <c r="AC24" s="360"/>
      <c r="AD24" s="360"/>
      <c r="AE24" s="360"/>
      <c r="AF24" s="360"/>
      <c r="AG24" s="361"/>
      <c r="AH24" s="356">
        <v>394</v>
      </c>
      <c r="AI24" s="357"/>
      <c r="AJ24" s="357"/>
      <c r="AK24" s="357"/>
      <c r="AL24" s="358"/>
      <c r="AM24" s="356">
        <v>1211550</v>
      </c>
      <c r="AN24" s="357"/>
      <c r="AO24" s="357"/>
      <c r="AP24" s="357"/>
      <c r="AQ24" s="357"/>
      <c r="AR24" s="358"/>
      <c r="AS24" s="356">
        <v>3075</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10964907</v>
      </c>
      <c r="BO24" s="404"/>
      <c r="BP24" s="404"/>
      <c r="BQ24" s="404"/>
      <c r="BR24" s="404"/>
      <c r="BS24" s="404"/>
      <c r="BT24" s="404"/>
      <c r="BU24" s="405"/>
      <c r="BV24" s="403">
        <v>11732906</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174</v>
      </c>
      <c r="F25" s="360"/>
      <c r="G25" s="360"/>
      <c r="H25" s="360"/>
      <c r="I25" s="360"/>
      <c r="J25" s="360"/>
      <c r="K25" s="361"/>
      <c r="L25" s="356">
        <v>1</v>
      </c>
      <c r="M25" s="357"/>
      <c r="N25" s="357"/>
      <c r="O25" s="357"/>
      <c r="P25" s="358"/>
      <c r="Q25" s="356">
        <v>7300</v>
      </c>
      <c r="R25" s="357"/>
      <c r="S25" s="357"/>
      <c r="T25" s="357"/>
      <c r="U25" s="357"/>
      <c r="V25" s="358"/>
      <c r="W25" s="446"/>
      <c r="X25" s="383"/>
      <c r="Y25" s="384"/>
      <c r="Z25" s="359" t="s">
        <v>175</v>
      </c>
      <c r="AA25" s="360"/>
      <c r="AB25" s="360"/>
      <c r="AC25" s="360"/>
      <c r="AD25" s="360"/>
      <c r="AE25" s="360"/>
      <c r="AF25" s="360"/>
      <c r="AG25" s="361"/>
      <c r="AH25" s="356" t="s">
        <v>176</v>
      </c>
      <c r="AI25" s="357"/>
      <c r="AJ25" s="357"/>
      <c r="AK25" s="357"/>
      <c r="AL25" s="358"/>
      <c r="AM25" s="356" t="s">
        <v>129</v>
      </c>
      <c r="AN25" s="357"/>
      <c r="AO25" s="357"/>
      <c r="AP25" s="357"/>
      <c r="AQ25" s="357"/>
      <c r="AR25" s="358"/>
      <c r="AS25" s="356" t="s">
        <v>176</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3064176</v>
      </c>
      <c r="BO25" s="433"/>
      <c r="BP25" s="433"/>
      <c r="BQ25" s="433"/>
      <c r="BR25" s="433"/>
      <c r="BS25" s="433"/>
      <c r="BT25" s="433"/>
      <c r="BU25" s="434"/>
      <c r="BV25" s="432">
        <v>3137372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178</v>
      </c>
      <c r="F26" s="360"/>
      <c r="G26" s="360"/>
      <c r="H26" s="360"/>
      <c r="I26" s="360"/>
      <c r="J26" s="360"/>
      <c r="K26" s="361"/>
      <c r="L26" s="356">
        <v>1</v>
      </c>
      <c r="M26" s="357"/>
      <c r="N26" s="357"/>
      <c r="O26" s="357"/>
      <c r="P26" s="358"/>
      <c r="Q26" s="356">
        <v>6500</v>
      </c>
      <c r="R26" s="357"/>
      <c r="S26" s="357"/>
      <c r="T26" s="357"/>
      <c r="U26" s="357"/>
      <c r="V26" s="358"/>
      <c r="W26" s="446"/>
      <c r="X26" s="383"/>
      <c r="Y26" s="384"/>
      <c r="Z26" s="359" t="s">
        <v>179</v>
      </c>
      <c r="AA26" s="414"/>
      <c r="AB26" s="414"/>
      <c r="AC26" s="414"/>
      <c r="AD26" s="414"/>
      <c r="AE26" s="414"/>
      <c r="AF26" s="414"/>
      <c r="AG26" s="415"/>
      <c r="AH26" s="356">
        <v>1</v>
      </c>
      <c r="AI26" s="357"/>
      <c r="AJ26" s="357"/>
      <c r="AK26" s="357"/>
      <c r="AL26" s="358"/>
      <c r="AM26" s="356" t="s">
        <v>180</v>
      </c>
      <c r="AN26" s="357"/>
      <c r="AO26" s="357"/>
      <c r="AP26" s="357"/>
      <c r="AQ26" s="357"/>
      <c r="AR26" s="358"/>
      <c r="AS26" s="356" t="s">
        <v>181</v>
      </c>
      <c r="AT26" s="357"/>
      <c r="AU26" s="357"/>
      <c r="AV26" s="357"/>
      <c r="AW26" s="357"/>
      <c r="AX26" s="416"/>
      <c r="AY26" s="443" t="s">
        <v>182</v>
      </c>
      <c r="AZ26" s="363"/>
      <c r="BA26" s="363"/>
      <c r="BB26" s="363"/>
      <c r="BC26" s="363"/>
      <c r="BD26" s="363"/>
      <c r="BE26" s="363"/>
      <c r="BF26" s="363"/>
      <c r="BG26" s="363"/>
      <c r="BH26" s="363"/>
      <c r="BI26" s="363"/>
      <c r="BJ26" s="363"/>
      <c r="BK26" s="363"/>
      <c r="BL26" s="363"/>
      <c r="BM26" s="444"/>
      <c r="BN26" s="403" t="s">
        <v>176</v>
      </c>
      <c r="BO26" s="404"/>
      <c r="BP26" s="404"/>
      <c r="BQ26" s="404"/>
      <c r="BR26" s="404"/>
      <c r="BS26" s="404"/>
      <c r="BT26" s="404"/>
      <c r="BU26" s="405"/>
      <c r="BV26" s="403" t="s">
        <v>137</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183</v>
      </c>
      <c r="F27" s="360"/>
      <c r="G27" s="360"/>
      <c r="H27" s="360"/>
      <c r="I27" s="360"/>
      <c r="J27" s="360"/>
      <c r="K27" s="361"/>
      <c r="L27" s="356">
        <v>1</v>
      </c>
      <c r="M27" s="357"/>
      <c r="N27" s="357"/>
      <c r="O27" s="357"/>
      <c r="P27" s="358"/>
      <c r="Q27" s="356">
        <v>4150</v>
      </c>
      <c r="R27" s="357"/>
      <c r="S27" s="357"/>
      <c r="T27" s="357"/>
      <c r="U27" s="357"/>
      <c r="V27" s="358"/>
      <c r="W27" s="446"/>
      <c r="X27" s="383"/>
      <c r="Y27" s="384"/>
      <c r="Z27" s="359" t="s">
        <v>184</v>
      </c>
      <c r="AA27" s="360"/>
      <c r="AB27" s="360"/>
      <c r="AC27" s="360"/>
      <c r="AD27" s="360"/>
      <c r="AE27" s="360"/>
      <c r="AF27" s="360"/>
      <c r="AG27" s="361"/>
      <c r="AH27" s="356">
        <v>42</v>
      </c>
      <c r="AI27" s="357"/>
      <c r="AJ27" s="357"/>
      <c r="AK27" s="357"/>
      <c r="AL27" s="358"/>
      <c r="AM27" s="356">
        <v>130116</v>
      </c>
      <c r="AN27" s="357"/>
      <c r="AO27" s="357"/>
      <c r="AP27" s="357"/>
      <c r="AQ27" s="357"/>
      <c r="AR27" s="358"/>
      <c r="AS27" s="356">
        <v>3098</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414123</v>
      </c>
      <c r="BO27" s="438"/>
      <c r="BP27" s="438"/>
      <c r="BQ27" s="438"/>
      <c r="BR27" s="438"/>
      <c r="BS27" s="438"/>
      <c r="BT27" s="438"/>
      <c r="BU27" s="439"/>
      <c r="BV27" s="437">
        <v>414006</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186</v>
      </c>
      <c r="F28" s="360"/>
      <c r="G28" s="360"/>
      <c r="H28" s="360"/>
      <c r="I28" s="360"/>
      <c r="J28" s="360"/>
      <c r="K28" s="361"/>
      <c r="L28" s="356">
        <v>1</v>
      </c>
      <c r="M28" s="357"/>
      <c r="N28" s="357"/>
      <c r="O28" s="357"/>
      <c r="P28" s="358"/>
      <c r="Q28" s="356">
        <v>3820</v>
      </c>
      <c r="R28" s="357"/>
      <c r="S28" s="357"/>
      <c r="T28" s="357"/>
      <c r="U28" s="357"/>
      <c r="V28" s="358"/>
      <c r="W28" s="446"/>
      <c r="X28" s="383"/>
      <c r="Y28" s="384"/>
      <c r="Z28" s="359" t="s">
        <v>187</v>
      </c>
      <c r="AA28" s="360"/>
      <c r="AB28" s="360"/>
      <c r="AC28" s="360"/>
      <c r="AD28" s="360"/>
      <c r="AE28" s="360"/>
      <c r="AF28" s="360"/>
      <c r="AG28" s="361"/>
      <c r="AH28" s="356" t="s">
        <v>129</v>
      </c>
      <c r="AI28" s="357"/>
      <c r="AJ28" s="357"/>
      <c r="AK28" s="357"/>
      <c r="AL28" s="358"/>
      <c r="AM28" s="356" t="s">
        <v>176</v>
      </c>
      <c r="AN28" s="357"/>
      <c r="AO28" s="357"/>
      <c r="AP28" s="357"/>
      <c r="AQ28" s="357"/>
      <c r="AR28" s="358"/>
      <c r="AS28" s="356" t="s">
        <v>129</v>
      </c>
      <c r="AT28" s="357"/>
      <c r="AU28" s="357"/>
      <c r="AV28" s="357"/>
      <c r="AW28" s="357"/>
      <c r="AX28" s="416"/>
      <c r="AY28" s="420" t="s">
        <v>188</v>
      </c>
      <c r="AZ28" s="421"/>
      <c r="BA28" s="421"/>
      <c r="BB28" s="422"/>
      <c r="BC28" s="429" t="s">
        <v>48</v>
      </c>
      <c r="BD28" s="430"/>
      <c r="BE28" s="430"/>
      <c r="BF28" s="430"/>
      <c r="BG28" s="430"/>
      <c r="BH28" s="430"/>
      <c r="BI28" s="430"/>
      <c r="BJ28" s="430"/>
      <c r="BK28" s="430"/>
      <c r="BL28" s="430"/>
      <c r="BM28" s="431"/>
      <c r="BN28" s="432">
        <v>1922237</v>
      </c>
      <c r="BO28" s="433"/>
      <c r="BP28" s="433"/>
      <c r="BQ28" s="433"/>
      <c r="BR28" s="433"/>
      <c r="BS28" s="433"/>
      <c r="BT28" s="433"/>
      <c r="BU28" s="434"/>
      <c r="BV28" s="432">
        <v>1504035</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189</v>
      </c>
      <c r="F29" s="360"/>
      <c r="G29" s="360"/>
      <c r="H29" s="360"/>
      <c r="I29" s="360"/>
      <c r="J29" s="360"/>
      <c r="K29" s="361"/>
      <c r="L29" s="356">
        <v>18</v>
      </c>
      <c r="M29" s="357"/>
      <c r="N29" s="357"/>
      <c r="O29" s="357"/>
      <c r="P29" s="358"/>
      <c r="Q29" s="356">
        <v>3550</v>
      </c>
      <c r="R29" s="357"/>
      <c r="S29" s="357"/>
      <c r="T29" s="357"/>
      <c r="U29" s="357"/>
      <c r="V29" s="358"/>
      <c r="W29" s="447"/>
      <c r="X29" s="448"/>
      <c r="Y29" s="449"/>
      <c r="Z29" s="359" t="s">
        <v>190</v>
      </c>
      <c r="AA29" s="360"/>
      <c r="AB29" s="360"/>
      <c r="AC29" s="360"/>
      <c r="AD29" s="360"/>
      <c r="AE29" s="360"/>
      <c r="AF29" s="360"/>
      <c r="AG29" s="361"/>
      <c r="AH29" s="356">
        <v>436</v>
      </c>
      <c r="AI29" s="357"/>
      <c r="AJ29" s="357"/>
      <c r="AK29" s="357"/>
      <c r="AL29" s="358"/>
      <c r="AM29" s="356">
        <v>1341666</v>
      </c>
      <c r="AN29" s="357"/>
      <c r="AO29" s="357"/>
      <c r="AP29" s="357"/>
      <c r="AQ29" s="357"/>
      <c r="AR29" s="358"/>
      <c r="AS29" s="356">
        <v>3077</v>
      </c>
      <c r="AT29" s="357"/>
      <c r="AU29" s="357"/>
      <c r="AV29" s="357"/>
      <c r="AW29" s="357"/>
      <c r="AX29" s="416"/>
      <c r="AY29" s="423"/>
      <c r="AZ29" s="424"/>
      <c r="BA29" s="424"/>
      <c r="BB29" s="425"/>
      <c r="BC29" s="417" t="s">
        <v>191</v>
      </c>
      <c r="BD29" s="418"/>
      <c r="BE29" s="418"/>
      <c r="BF29" s="418"/>
      <c r="BG29" s="418"/>
      <c r="BH29" s="418"/>
      <c r="BI29" s="418"/>
      <c r="BJ29" s="418"/>
      <c r="BK29" s="418"/>
      <c r="BL29" s="418"/>
      <c r="BM29" s="419"/>
      <c r="BN29" s="403">
        <v>102</v>
      </c>
      <c r="BO29" s="404"/>
      <c r="BP29" s="404"/>
      <c r="BQ29" s="404"/>
      <c r="BR29" s="404"/>
      <c r="BS29" s="404"/>
      <c r="BT29" s="404"/>
      <c r="BU29" s="405"/>
      <c r="BV29" s="403">
        <v>102</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192</v>
      </c>
      <c r="X30" s="371"/>
      <c r="Y30" s="371"/>
      <c r="Z30" s="371"/>
      <c r="AA30" s="371"/>
      <c r="AB30" s="371"/>
      <c r="AC30" s="371"/>
      <c r="AD30" s="371"/>
      <c r="AE30" s="371"/>
      <c r="AF30" s="371"/>
      <c r="AG30" s="372"/>
      <c r="AH30" s="373">
        <v>101.6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4261322</v>
      </c>
      <c r="BO30" s="438"/>
      <c r="BP30" s="438"/>
      <c r="BQ30" s="438"/>
      <c r="BR30" s="438"/>
      <c r="BS30" s="438"/>
      <c r="BT30" s="438"/>
      <c r="BU30" s="439"/>
      <c r="BV30" s="437">
        <v>4171382</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193</v>
      </c>
      <c r="D32" s="362"/>
      <c r="E32" s="362"/>
      <c r="F32" s="362"/>
      <c r="G32" s="362"/>
      <c r="H32" s="362"/>
      <c r="I32" s="362"/>
      <c r="J32" s="362"/>
      <c r="K32" s="362"/>
      <c r="L32" s="362"/>
      <c r="M32" s="362"/>
      <c r="N32" s="362"/>
      <c r="O32" s="362"/>
      <c r="P32" s="362"/>
      <c r="Q32" s="362"/>
      <c r="R32" s="362"/>
      <c r="S32" s="362"/>
      <c r="U32" s="363" t="s">
        <v>194</v>
      </c>
      <c r="V32" s="363"/>
      <c r="W32" s="363"/>
      <c r="X32" s="363"/>
      <c r="Y32" s="363"/>
      <c r="Z32" s="363"/>
      <c r="AA32" s="363"/>
      <c r="AB32" s="363"/>
      <c r="AC32" s="363"/>
      <c r="AD32" s="363"/>
      <c r="AE32" s="363"/>
      <c r="AF32" s="363"/>
      <c r="AG32" s="363"/>
      <c r="AH32" s="363"/>
      <c r="AI32" s="363"/>
      <c r="AJ32" s="363"/>
      <c r="AK32" s="363"/>
      <c r="AM32" s="363" t="s">
        <v>195</v>
      </c>
      <c r="AN32" s="363"/>
      <c r="AO32" s="363"/>
      <c r="AP32" s="363"/>
      <c r="AQ32" s="363"/>
      <c r="AR32" s="363"/>
      <c r="AS32" s="363"/>
      <c r="AT32" s="363"/>
      <c r="AU32" s="363"/>
      <c r="AV32" s="363"/>
      <c r="AW32" s="363"/>
      <c r="AX32" s="363"/>
      <c r="AY32" s="363"/>
      <c r="AZ32" s="363"/>
      <c r="BA32" s="363"/>
      <c r="BB32" s="363"/>
      <c r="BC32" s="363"/>
      <c r="BE32" s="363" t="s">
        <v>196</v>
      </c>
      <c r="BF32" s="363"/>
      <c r="BG32" s="363"/>
      <c r="BH32" s="363"/>
      <c r="BI32" s="363"/>
      <c r="BJ32" s="363"/>
      <c r="BK32" s="363"/>
      <c r="BL32" s="363"/>
      <c r="BM32" s="363"/>
      <c r="BN32" s="363"/>
      <c r="BO32" s="363"/>
      <c r="BP32" s="363"/>
      <c r="BQ32" s="363"/>
      <c r="BR32" s="363"/>
      <c r="BS32" s="363"/>
      <c r="BT32" s="363"/>
      <c r="BU32" s="363"/>
      <c r="BW32" s="363" t="s">
        <v>197</v>
      </c>
      <c r="BX32" s="363"/>
      <c r="BY32" s="363"/>
      <c r="BZ32" s="363"/>
      <c r="CA32" s="363"/>
      <c r="CB32" s="363"/>
      <c r="CC32" s="363"/>
      <c r="CD32" s="363"/>
      <c r="CE32" s="363"/>
      <c r="CF32" s="363"/>
      <c r="CG32" s="363"/>
      <c r="CH32" s="363"/>
      <c r="CI32" s="363"/>
      <c r="CJ32" s="363"/>
      <c r="CK32" s="363"/>
      <c r="CL32" s="363"/>
      <c r="CM32" s="363"/>
      <c r="CO32" s="363" t="s">
        <v>198</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199</v>
      </c>
      <c r="D33" s="355"/>
      <c r="E33" s="354" t="s">
        <v>200</v>
      </c>
      <c r="F33" s="354"/>
      <c r="G33" s="354"/>
      <c r="H33" s="354"/>
      <c r="I33" s="354"/>
      <c r="J33" s="354"/>
      <c r="K33" s="354"/>
      <c r="L33" s="354"/>
      <c r="M33" s="354"/>
      <c r="N33" s="354"/>
      <c r="O33" s="354"/>
      <c r="P33" s="354"/>
      <c r="Q33" s="354"/>
      <c r="R33" s="354"/>
      <c r="S33" s="354"/>
      <c r="T33" s="197"/>
      <c r="U33" s="355" t="s">
        <v>199</v>
      </c>
      <c r="V33" s="355"/>
      <c r="W33" s="354" t="s">
        <v>201</v>
      </c>
      <c r="X33" s="354"/>
      <c r="Y33" s="354"/>
      <c r="Z33" s="354"/>
      <c r="AA33" s="354"/>
      <c r="AB33" s="354"/>
      <c r="AC33" s="354"/>
      <c r="AD33" s="354"/>
      <c r="AE33" s="354"/>
      <c r="AF33" s="354"/>
      <c r="AG33" s="354"/>
      <c r="AH33" s="354"/>
      <c r="AI33" s="354"/>
      <c r="AJ33" s="354"/>
      <c r="AK33" s="354"/>
      <c r="AL33" s="197"/>
      <c r="AM33" s="355" t="s">
        <v>202</v>
      </c>
      <c r="AN33" s="355"/>
      <c r="AO33" s="354" t="s">
        <v>201</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206</v>
      </c>
      <c r="CP33" s="355"/>
      <c r="CQ33" s="354" t="s">
        <v>207</v>
      </c>
      <c r="CR33" s="354"/>
      <c r="CS33" s="354"/>
      <c r="CT33" s="354"/>
      <c r="CU33" s="354"/>
      <c r="CV33" s="354"/>
      <c r="CW33" s="354"/>
      <c r="CX33" s="354"/>
      <c r="CY33" s="354"/>
      <c r="CZ33" s="354"/>
      <c r="DA33" s="354"/>
      <c r="DB33" s="354"/>
      <c r="DC33" s="354"/>
      <c r="DD33" s="354"/>
      <c r="DE33" s="354"/>
      <c r="DF33" s="197"/>
      <c r="DG33" s="353" t="s">
        <v>208</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東金市国民健康保険事業特別会計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IF('各会計、関係団体の財政状況及び健全化判断比率'!B32="","",'各会計、関係団体の財政状況及び健全化判断比率'!B32)</f>
        <v>東金市ガス事業会計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東金文化・スポーツ振興財団</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f>IF(E35="","",C34+1)</f>
        <v>2</v>
      </c>
      <c r="D35" s="351"/>
      <c r="E35" s="352" t="str">
        <f>IF('各会計、関係団体の財政状況及び健全化判断比率'!B8="","",'各会計、関係団体の財政状況及び健全化判断比率'!B8)</f>
        <v>東金市病院事業特別会計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東金市介護保険事業特別会計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IF('各会計、関係団体の財政状況及び健全化判断比率'!B33="","",'各会計、関係団体の財政状況及び健全化判断比率'!B33)</f>
        <v>東金市下水道事業会計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20</v>
      </c>
      <c r="CP35" s="351"/>
      <c r="CQ35" s="352" t="str">
        <f>IF('各会計、関係団体の財政状況及び健全化判断比率'!BS8="","",'各会計、関係団体の財政状況及び健全化判断比率'!BS8)</f>
        <v>東金元気づくり</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東金市後期高齢者医療特別会計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21</v>
      </c>
      <c r="CP36" s="351"/>
      <c r="CQ36" s="352" t="str">
        <f>IF('各会計、関係団体の財政状況及び健全化判断比率'!BS9="","",'各会計、関係団体の財政状況及び健全化判断比率'!BS9)</f>
        <v>東金九十九里地域医療センター</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〇</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6</v>
      </c>
      <c r="V37" s="351"/>
      <c r="W37" s="352" t="str">
        <f>IF('各会計、関係団体の財政状況及び健全化判断比率'!B31="","",'各会計、関係団体の財政状況及び健全化判断比率'!B31)</f>
        <v>東金市介護予防支援事業特別会計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千葉県後期高齢者医療広域連合（後期高齢者特別会計）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山武郡市広域行政組合（一般会計）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東金市外三市町清掃組合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九十九里地域水道企業団（水道用水供給事業会計）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18</v>
      </c>
      <c r="BX43" s="351"/>
      <c r="BY43" s="352" t="str">
        <f>IF('各会計、関係団体の財政状況及び健全化判断比率'!B77="","",'各会計、関係団体の財政状況及び健全化判断比率'!B77)</f>
        <v>山武郡市広域水道企業団</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48" t="s">
        <v>210</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211</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212</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213</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214</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215</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216</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2" t="s">
        <v>574</v>
      </c>
      <c r="D34" s="1132"/>
      <c r="E34" s="1133"/>
      <c r="F34" s="32">
        <v>9.94</v>
      </c>
      <c r="G34" s="33">
        <v>8.41</v>
      </c>
      <c r="H34" s="33">
        <v>8.98</v>
      </c>
      <c r="I34" s="33">
        <v>11.41</v>
      </c>
      <c r="J34" s="34">
        <v>10.58</v>
      </c>
      <c r="K34" s="22"/>
      <c r="L34" s="22"/>
      <c r="M34" s="22"/>
      <c r="N34" s="22"/>
      <c r="O34" s="22"/>
      <c r="P34" s="22"/>
    </row>
    <row r="35" spans="1:16" ht="39" customHeight="1" x14ac:dyDescent="0.15">
      <c r="A35" s="22"/>
      <c r="B35" s="35"/>
      <c r="C35" s="1128" t="s">
        <v>575</v>
      </c>
      <c r="D35" s="1128"/>
      <c r="E35" s="1129"/>
      <c r="F35" s="36">
        <v>3.13</v>
      </c>
      <c r="G35" s="37">
        <v>3.48</v>
      </c>
      <c r="H35" s="37">
        <v>2.61</v>
      </c>
      <c r="I35" s="37">
        <v>6.01</v>
      </c>
      <c r="J35" s="38">
        <v>9.2899999999999991</v>
      </c>
      <c r="K35" s="22"/>
      <c r="L35" s="22"/>
      <c r="M35" s="22"/>
      <c r="N35" s="22"/>
      <c r="O35" s="22"/>
      <c r="P35" s="22"/>
    </row>
    <row r="36" spans="1:16" ht="39" customHeight="1" x14ac:dyDescent="0.15">
      <c r="A36" s="22"/>
      <c r="B36" s="35"/>
      <c r="C36" s="1128" t="s">
        <v>576</v>
      </c>
      <c r="D36" s="1128"/>
      <c r="E36" s="1129"/>
      <c r="F36" s="36">
        <v>0.04</v>
      </c>
      <c r="G36" s="37">
        <v>0.05</v>
      </c>
      <c r="H36" s="37">
        <v>0.41</v>
      </c>
      <c r="I36" s="37">
        <v>0.56999999999999995</v>
      </c>
      <c r="J36" s="38">
        <v>0.79</v>
      </c>
      <c r="K36" s="22"/>
      <c r="L36" s="22"/>
      <c r="M36" s="22"/>
      <c r="N36" s="22"/>
      <c r="O36" s="22"/>
      <c r="P36" s="22"/>
    </row>
    <row r="37" spans="1:16" ht="39" customHeight="1" x14ac:dyDescent="0.15">
      <c r="A37" s="22"/>
      <c r="B37" s="35"/>
      <c r="C37" s="1128" t="s">
        <v>577</v>
      </c>
      <c r="D37" s="1128"/>
      <c r="E37" s="1129"/>
      <c r="F37" s="36">
        <v>2.33</v>
      </c>
      <c r="G37" s="37">
        <v>1.3</v>
      </c>
      <c r="H37" s="37">
        <v>1.1100000000000001</v>
      </c>
      <c r="I37" s="37">
        <v>0.97</v>
      </c>
      <c r="J37" s="38">
        <v>0.67</v>
      </c>
      <c r="K37" s="22"/>
      <c r="L37" s="22"/>
      <c r="M37" s="22"/>
      <c r="N37" s="22"/>
      <c r="O37" s="22"/>
      <c r="P37" s="22"/>
    </row>
    <row r="38" spans="1:16" ht="39" customHeight="1" x14ac:dyDescent="0.15">
      <c r="A38" s="22"/>
      <c r="B38" s="35"/>
      <c r="C38" s="1128" t="s">
        <v>578</v>
      </c>
      <c r="D38" s="1128"/>
      <c r="E38" s="1129"/>
      <c r="F38" s="36">
        <v>0.22</v>
      </c>
      <c r="G38" s="37">
        <v>0.42</v>
      </c>
      <c r="H38" s="37">
        <v>0.35</v>
      </c>
      <c r="I38" s="37">
        <v>0.26</v>
      </c>
      <c r="J38" s="38">
        <v>0.09</v>
      </c>
      <c r="K38" s="22"/>
      <c r="L38" s="22"/>
      <c r="M38" s="22"/>
      <c r="N38" s="22"/>
      <c r="O38" s="22"/>
      <c r="P38" s="22"/>
    </row>
    <row r="39" spans="1:16" ht="39" customHeight="1" x14ac:dyDescent="0.15">
      <c r="A39" s="22"/>
      <c r="B39" s="35"/>
      <c r="C39" s="1128" t="s">
        <v>579</v>
      </c>
      <c r="D39" s="1128"/>
      <c r="E39" s="1129"/>
      <c r="F39" s="36">
        <v>0.04</v>
      </c>
      <c r="G39" s="37">
        <v>0.05</v>
      </c>
      <c r="H39" s="37">
        <v>0.05</v>
      </c>
      <c r="I39" s="37">
        <v>0.04</v>
      </c>
      <c r="J39" s="38">
        <v>0.04</v>
      </c>
      <c r="K39" s="22"/>
      <c r="L39" s="22"/>
      <c r="M39" s="22"/>
      <c r="N39" s="22"/>
      <c r="O39" s="22"/>
      <c r="P39" s="22"/>
    </row>
    <row r="40" spans="1:16" ht="39" customHeight="1" x14ac:dyDescent="0.15">
      <c r="A40" s="22"/>
      <c r="B40" s="35"/>
      <c r="C40" s="1128" t="s">
        <v>580</v>
      </c>
      <c r="D40" s="1128"/>
      <c r="E40" s="1129"/>
      <c r="F40" s="36">
        <v>0</v>
      </c>
      <c r="G40" s="37">
        <v>0</v>
      </c>
      <c r="H40" s="37">
        <v>0</v>
      </c>
      <c r="I40" s="37">
        <v>0</v>
      </c>
      <c r="J40" s="38">
        <v>0</v>
      </c>
      <c r="K40" s="22"/>
      <c r="L40" s="22"/>
      <c r="M40" s="22"/>
      <c r="N40" s="22"/>
      <c r="O40" s="22"/>
      <c r="P40" s="22"/>
    </row>
    <row r="41" spans="1:16" ht="39" customHeight="1" x14ac:dyDescent="0.15">
      <c r="A41" s="22"/>
      <c r="B41" s="35"/>
      <c r="C41" s="1128" t="s">
        <v>581</v>
      </c>
      <c r="D41" s="1128"/>
      <c r="E41" s="1129"/>
      <c r="F41" s="36">
        <v>0</v>
      </c>
      <c r="G41" s="37">
        <v>0</v>
      </c>
      <c r="H41" s="37">
        <v>0</v>
      </c>
      <c r="I41" s="37">
        <v>0</v>
      </c>
      <c r="J41" s="38">
        <v>0</v>
      </c>
      <c r="K41" s="22"/>
      <c r="L41" s="22"/>
      <c r="M41" s="22"/>
      <c r="N41" s="22"/>
      <c r="O41" s="22"/>
      <c r="P41" s="22"/>
    </row>
    <row r="42" spans="1:16" ht="39" customHeight="1" x14ac:dyDescent="0.15">
      <c r="A42" s="22"/>
      <c r="B42" s="39"/>
      <c r="C42" s="1128" t="s">
        <v>582</v>
      </c>
      <c r="D42" s="1128"/>
      <c r="E42" s="1129"/>
      <c r="F42" s="36" t="s">
        <v>525</v>
      </c>
      <c r="G42" s="37" t="s">
        <v>525</v>
      </c>
      <c r="H42" s="37" t="s">
        <v>525</v>
      </c>
      <c r="I42" s="37" t="s">
        <v>525</v>
      </c>
      <c r="J42" s="38" t="s">
        <v>525</v>
      </c>
      <c r="K42" s="22"/>
      <c r="L42" s="22"/>
      <c r="M42" s="22"/>
      <c r="N42" s="22"/>
      <c r="O42" s="22"/>
      <c r="P42" s="22"/>
    </row>
    <row r="43" spans="1:16" ht="39" customHeight="1" thickBot="1" x14ac:dyDescent="0.2">
      <c r="A43" s="22"/>
      <c r="B43" s="40"/>
      <c r="C43" s="1130" t="s">
        <v>583</v>
      </c>
      <c r="D43" s="1130"/>
      <c r="E43" s="1131"/>
      <c r="F43" s="41">
        <v>0.03</v>
      </c>
      <c r="G43" s="42">
        <v>0.03</v>
      </c>
      <c r="H43" s="42">
        <v>0.14000000000000001</v>
      </c>
      <c r="I43" s="42" t="s">
        <v>525</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vjI1YT7wLo+gewP7z01ielJCzky6PYaNDSlyEBq5nbVJL8YqKP4quGydFkUDi7s2pfTQ3eaTJ9lnC/ESYqkNQ==" saltValue="cwH0gLMHB166K85lMPN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1962</v>
      </c>
      <c r="L45" s="58">
        <v>1985</v>
      </c>
      <c r="M45" s="58">
        <v>1875</v>
      </c>
      <c r="N45" s="58">
        <v>1860</v>
      </c>
      <c r="O45" s="59">
        <v>1875</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525</v>
      </c>
      <c r="L46" s="62" t="s">
        <v>525</v>
      </c>
      <c r="M46" s="62" t="s">
        <v>525</v>
      </c>
      <c r="N46" s="62" t="s">
        <v>525</v>
      </c>
      <c r="O46" s="63" t="s">
        <v>525</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525</v>
      </c>
      <c r="L47" s="62" t="s">
        <v>525</v>
      </c>
      <c r="M47" s="62" t="s">
        <v>525</v>
      </c>
      <c r="N47" s="62" t="s">
        <v>525</v>
      </c>
      <c r="O47" s="63" t="s">
        <v>525</v>
      </c>
      <c r="P47" s="46"/>
      <c r="Q47" s="46"/>
      <c r="R47" s="46"/>
      <c r="S47" s="46"/>
      <c r="T47" s="46"/>
      <c r="U47" s="46"/>
    </row>
    <row r="48" spans="1:21" ht="30.75" customHeight="1" x14ac:dyDescent="0.15">
      <c r="A48" s="46"/>
      <c r="B48" s="1154"/>
      <c r="C48" s="1155"/>
      <c r="D48" s="60"/>
      <c r="E48" s="1136" t="s">
        <v>15</v>
      </c>
      <c r="F48" s="1136"/>
      <c r="G48" s="1136"/>
      <c r="H48" s="1136"/>
      <c r="I48" s="1136"/>
      <c r="J48" s="1137"/>
      <c r="K48" s="61">
        <v>698</v>
      </c>
      <c r="L48" s="62">
        <v>744</v>
      </c>
      <c r="M48" s="62">
        <v>710</v>
      </c>
      <c r="N48" s="62">
        <v>643</v>
      </c>
      <c r="O48" s="63">
        <v>693</v>
      </c>
      <c r="P48" s="46"/>
      <c r="Q48" s="46"/>
      <c r="R48" s="46"/>
      <c r="S48" s="46"/>
      <c r="T48" s="46"/>
      <c r="U48" s="46"/>
    </row>
    <row r="49" spans="1:21" ht="30.75" customHeight="1" x14ac:dyDescent="0.15">
      <c r="A49" s="46"/>
      <c r="B49" s="1154"/>
      <c r="C49" s="1155"/>
      <c r="D49" s="60"/>
      <c r="E49" s="1136" t="s">
        <v>16</v>
      </c>
      <c r="F49" s="1136"/>
      <c r="G49" s="1136"/>
      <c r="H49" s="1136"/>
      <c r="I49" s="1136"/>
      <c r="J49" s="1137"/>
      <c r="K49" s="61">
        <v>70</v>
      </c>
      <c r="L49" s="62">
        <v>62</v>
      </c>
      <c r="M49" s="62">
        <v>75</v>
      </c>
      <c r="N49" s="62">
        <v>95</v>
      </c>
      <c r="O49" s="63">
        <v>92</v>
      </c>
      <c r="P49" s="46"/>
      <c r="Q49" s="46"/>
      <c r="R49" s="46"/>
      <c r="S49" s="46"/>
      <c r="T49" s="46"/>
      <c r="U49" s="46"/>
    </row>
    <row r="50" spans="1:21" ht="30.75" customHeight="1" x14ac:dyDescent="0.15">
      <c r="A50" s="46"/>
      <c r="B50" s="1154"/>
      <c r="C50" s="1155"/>
      <c r="D50" s="60"/>
      <c r="E50" s="1136" t="s">
        <v>17</v>
      </c>
      <c r="F50" s="1136"/>
      <c r="G50" s="1136"/>
      <c r="H50" s="1136"/>
      <c r="I50" s="1136"/>
      <c r="J50" s="1137"/>
      <c r="K50" s="61">
        <v>44</v>
      </c>
      <c r="L50" s="62">
        <v>44</v>
      </c>
      <c r="M50" s="62">
        <v>41</v>
      </c>
      <c r="N50" s="62">
        <v>11</v>
      </c>
      <c r="O50" s="63">
        <v>8</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525</v>
      </c>
      <c r="L51" s="62" t="s">
        <v>525</v>
      </c>
      <c r="M51" s="62" t="s">
        <v>525</v>
      </c>
      <c r="N51" s="62" t="s">
        <v>525</v>
      </c>
      <c r="O51" s="63" t="s">
        <v>525</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2493</v>
      </c>
      <c r="L52" s="62">
        <v>2589</v>
      </c>
      <c r="M52" s="62">
        <v>2323</v>
      </c>
      <c r="N52" s="62">
        <v>2285</v>
      </c>
      <c r="O52" s="63">
        <v>2275</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281</v>
      </c>
      <c r="L53" s="67">
        <v>246</v>
      </c>
      <c r="M53" s="67">
        <v>378</v>
      </c>
      <c r="N53" s="67">
        <v>324</v>
      </c>
      <c r="O53" s="68">
        <v>393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15">
      <c r="B57" s="1142" t="s">
        <v>25</v>
      </c>
      <c r="C57" s="1143"/>
      <c r="D57" s="1146" t="s">
        <v>26</v>
      </c>
      <c r="E57" s="1147"/>
      <c r="F57" s="1147"/>
      <c r="G57" s="1147"/>
      <c r="H57" s="1147"/>
      <c r="I57" s="1147"/>
      <c r="J57" s="1148"/>
      <c r="K57" s="81" t="s">
        <v>609</v>
      </c>
      <c r="L57" s="82" t="s">
        <v>525</v>
      </c>
      <c r="M57" s="82" t="s">
        <v>525</v>
      </c>
      <c r="N57" s="82" t="s">
        <v>525</v>
      </c>
      <c r="O57" s="83" t="s">
        <v>525</v>
      </c>
    </row>
    <row r="58" spans="1:21" ht="31.5" customHeight="1" thickBot="1" x14ac:dyDescent="0.2">
      <c r="B58" s="1144"/>
      <c r="C58" s="1145"/>
      <c r="D58" s="1149" t="s">
        <v>27</v>
      </c>
      <c r="E58" s="1150"/>
      <c r="F58" s="1150"/>
      <c r="G58" s="1150"/>
      <c r="H58" s="1150"/>
      <c r="I58" s="1150"/>
      <c r="J58" s="1151"/>
      <c r="K58" s="84" t="s">
        <v>525</v>
      </c>
      <c r="L58" s="85" t="s">
        <v>525</v>
      </c>
      <c r="M58" s="85" t="s">
        <v>525</v>
      </c>
      <c r="N58" s="85" t="s">
        <v>525</v>
      </c>
      <c r="O58" s="86" t="s">
        <v>525</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f2inve86xIg2bquxikfAo/eZqjzcU2+ot923sjd0u/sVjT7564glxP9o8ke6DysWXFW0+w3cJDAnmUdEX0Ikw==" saltValue="yM5HPiUEWgm9L3zg8vks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172" t="s">
        <v>30</v>
      </c>
      <c r="C41" s="1173"/>
      <c r="D41" s="100"/>
      <c r="E41" s="1174" t="s">
        <v>31</v>
      </c>
      <c r="F41" s="1174"/>
      <c r="G41" s="1174"/>
      <c r="H41" s="1175"/>
      <c r="I41" s="339">
        <v>23261</v>
      </c>
      <c r="J41" s="340">
        <v>22736</v>
      </c>
      <c r="K41" s="340">
        <v>22467</v>
      </c>
      <c r="L41" s="340">
        <v>21901</v>
      </c>
      <c r="M41" s="341">
        <v>21087</v>
      </c>
    </row>
    <row r="42" spans="2:13" ht="27.75" customHeight="1" x14ac:dyDescent="0.15">
      <c r="B42" s="1162"/>
      <c r="C42" s="1163"/>
      <c r="D42" s="101"/>
      <c r="E42" s="1166" t="s">
        <v>32</v>
      </c>
      <c r="F42" s="1166"/>
      <c r="G42" s="1166"/>
      <c r="H42" s="1167"/>
      <c r="I42" s="342">
        <v>132</v>
      </c>
      <c r="J42" s="343">
        <v>86</v>
      </c>
      <c r="K42" s="343">
        <v>42</v>
      </c>
      <c r="L42" s="343">
        <v>11</v>
      </c>
      <c r="M42" s="344" t="s">
        <v>525</v>
      </c>
    </row>
    <row r="43" spans="2:13" ht="27.75" customHeight="1" x14ac:dyDescent="0.15">
      <c r="B43" s="1162"/>
      <c r="C43" s="1163"/>
      <c r="D43" s="101"/>
      <c r="E43" s="1166" t="s">
        <v>33</v>
      </c>
      <c r="F43" s="1166"/>
      <c r="G43" s="1166"/>
      <c r="H43" s="1167"/>
      <c r="I43" s="342">
        <v>7997</v>
      </c>
      <c r="J43" s="343">
        <v>7306</v>
      </c>
      <c r="K43" s="343">
        <v>6825</v>
      </c>
      <c r="L43" s="343">
        <v>6146</v>
      </c>
      <c r="M43" s="344">
        <v>5438</v>
      </c>
    </row>
    <row r="44" spans="2:13" ht="27.75" customHeight="1" x14ac:dyDescent="0.15">
      <c r="B44" s="1162"/>
      <c r="C44" s="1163"/>
      <c r="D44" s="101"/>
      <c r="E44" s="1166" t="s">
        <v>34</v>
      </c>
      <c r="F44" s="1166"/>
      <c r="G44" s="1166"/>
      <c r="H44" s="1167"/>
      <c r="I44" s="342">
        <v>664</v>
      </c>
      <c r="J44" s="343">
        <v>628</v>
      </c>
      <c r="K44" s="343">
        <v>807</v>
      </c>
      <c r="L44" s="343">
        <v>737</v>
      </c>
      <c r="M44" s="344">
        <v>821</v>
      </c>
    </row>
    <row r="45" spans="2:13" ht="27.75" customHeight="1" x14ac:dyDescent="0.15">
      <c r="B45" s="1162"/>
      <c r="C45" s="1163"/>
      <c r="D45" s="101"/>
      <c r="E45" s="1166" t="s">
        <v>35</v>
      </c>
      <c r="F45" s="1166"/>
      <c r="G45" s="1166"/>
      <c r="H45" s="1167"/>
      <c r="I45" s="342">
        <v>3455</v>
      </c>
      <c r="J45" s="343">
        <v>3231</v>
      </c>
      <c r="K45" s="343">
        <v>3095</v>
      </c>
      <c r="L45" s="343">
        <v>2779</v>
      </c>
      <c r="M45" s="344">
        <v>2579</v>
      </c>
    </row>
    <row r="46" spans="2:13" ht="27.75" customHeight="1" x14ac:dyDescent="0.15">
      <c r="B46" s="1162"/>
      <c r="C46" s="1163"/>
      <c r="D46" s="102"/>
      <c r="E46" s="1166" t="s">
        <v>36</v>
      </c>
      <c r="F46" s="1166"/>
      <c r="G46" s="1166"/>
      <c r="H46" s="1167"/>
      <c r="I46" s="342">
        <v>4260</v>
      </c>
      <c r="J46" s="343">
        <v>2942</v>
      </c>
      <c r="K46" s="343">
        <v>3643</v>
      </c>
      <c r="L46" s="343">
        <v>3799</v>
      </c>
      <c r="M46" s="344">
        <v>1748</v>
      </c>
    </row>
    <row r="47" spans="2:13" ht="27.75" customHeight="1" x14ac:dyDescent="0.15">
      <c r="B47" s="1162"/>
      <c r="C47" s="1163"/>
      <c r="D47" s="103"/>
      <c r="E47" s="1176" t="s">
        <v>37</v>
      </c>
      <c r="F47" s="1177"/>
      <c r="G47" s="1177"/>
      <c r="H47" s="1178"/>
      <c r="I47" s="342" t="s">
        <v>525</v>
      </c>
      <c r="J47" s="343" t="s">
        <v>525</v>
      </c>
      <c r="K47" s="343" t="s">
        <v>525</v>
      </c>
      <c r="L47" s="343" t="s">
        <v>525</v>
      </c>
      <c r="M47" s="344" t="s">
        <v>525</v>
      </c>
    </row>
    <row r="48" spans="2:13" ht="27.75" customHeight="1" x14ac:dyDescent="0.15">
      <c r="B48" s="1162"/>
      <c r="C48" s="1163"/>
      <c r="D48" s="101"/>
      <c r="E48" s="1166" t="s">
        <v>38</v>
      </c>
      <c r="F48" s="1166"/>
      <c r="G48" s="1166"/>
      <c r="H48" s="1167"/>
      <c r="I48" s="342" t="s">
        <v>525</v>
      </c>
      <c r="J48" s="343" t="s">
        <v>525</v>
      </c>
      <c r="K48" s="343" t="s">
        <v>525</v>
      </c>
      <c r="L48" s="343" t="s">
        <v>525</v>
      </c>
      <c r="M48" s="344" t="s">
        <v>525</v>
      </c>
    </row>
    <row r="49" spans="2:13" ht="27.75" customHeight="1" x14ac:dyDescent="0.15">
      <c r="B49" s="1164"/>
      <c r="C49" s="1165"/>
      <c r="D49" s="101"/>
      <c r="E49" s="1166" t="s">
        <v>39</v>
      </c>
      <c r="F49" s="1166"/>
      <c r="G49" s="1166"/>
      <c r="H49" s="1167"/>
      <c r="I49" s="342" t="s">
        <v>525</v>
      </c>
      <c r="J49" s="343" t="s">
        <v>525</v>
      </c>
      <c r="K49" s="343" t="s">
        <v>525</v>
      </c>
      <c r="L49" s="343" t="s">
        <v>525</v>
      </c>
      <c r="M49" s="344" t="s">
        <v>525</v>
      </c>
    </row>
    <row r="50" spans="2:13" ht="27.75" customHeight="1" x14ac:dyDescent="0.15">
      <c r="B50" s="1160" t="s">
        <v>40</v>
      </c>
      <c r="C50" s="1161"/>
      <c r="D50" s="104"/>
      <c r="E50" s="1166" t="s">
        <v>41</v>
      </c>
      <c r="F50" s="1166"/>
      <c r="G50" s="1166"/>
      <c r="H50" s="1167"/>
      <c r="I50" s="342">
        <v>2800</v>
      </c>
      <c r="J50" s="343">
        <v>2868</v>
      </c>
      <c r="K50" s="343">
        <v>3495</v>
      </c>
      <c r="L50" s="343">
        <v>4250</v>
      </c>
      <c r="M50" s="344">
        <v>4902</v>
      </c>
    </row>
    <row r="51" spans="2:13" ht="27.75" customHeight="1" x14ac:dyDescent="0.15">
      <c r="B51" s="1162"/>
      <c r="C51" s="1163"/>
      <c r="D51" s="101"/>
      <c r="E51" s="1166" t="s">
        <v>42</v>
      </c>
      <c r="F51" s="1166"/>
      <c r="G51" s="1166"/>
      <c r="H51" s="1167"/>
      <c r="I51" s="342">
        <v>5837</v>
      </c>
      <c r="J51" s="343">
        <v>5490</v>
      </c>
      <c r="K51" s="343">
        <v>5145</v>
      </c>
      <c r="L51" s="343">
        <v>4771</v>
      </c>
      <c r="M51" s="344">
        <v>4277</v>
      </c>
    </row>
    <row r="52" spans="2:13" ht="27.75" customHeight="1" x14ac:dyDescent="0.15">
      <c r="B52" s="1164"/>
      <c r="C52" s="1165"/>
      <c r="D52" s="101"/>
      <c r="E52" s="1166" t="s">
        <v>43</v>
      </c>
      <c r="F52" s="1166"/>
      <c r="G52" s="1166"/>
      <c r="H52" s="1167"/>
      <c r="I52" s="342">
        <v>19877</v>
      </c>
      <c r="J52" s="343">
        <v>19742</v>
      </c>
      <c r="K52" s="343">
        <v>19453</v>
      </c>
      <c r="L52" s="343">
        <v>19101</v>
      </c>
      <c r="M52" s="344">
        <v>18535</v>
      </c>
    </row>
    <row r="53" spans="2:13" ht="27.75" customHeight="1" thickBot="1" x14ac:dyDescent="0.2">
      <c r="B53" s="1168" t="s">
        <v>44</v>
      </c>
      <c r="C53" s="1169"/>
      <c r="D53" s="105"/>
      <c r="E53" s="1170" t="s">
        <v>45</v>
      </c>
      <c r="F53" s="1170"/>
      <c r="G53" s="1170"/>
      <c r="H53" s="1171"/>
      <c r="I53" s="345">
        <v>11255</v>
      </c>
      <c r="J53" s="346">
        <v>8830</v>
      </c>
      <c r="K53" s="346">
        <v>8786</v>
      </c>
      <c r="L53" s="346">
        <v>7251</v>
      </c>
      <c r="M53" s="347">
        <v>3959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H54WxH0WYMLl+uUIb2EBiVmlMEETLtBmHz1fjd6sF79zXaZL7R3V05z/9LmwvvNh3iksvtvw1pxJHAjf2NUPKQ==" saltValue="BloSMVo/ii3GBU8KUCZs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187" t="s">
        <v>48</v>
      </c>
      <c r="D55" s="1187"/>
      <c r="E55" s="1188"/>
      <c r="F55" s="117">
        <v>1379</v>
      </c>
      <c r="G55" s="117">
        <v>1504</v>
      </c>
      <c r="H55" s="118">
        <v>1922</v>
      </c>
    </row>
    <row r="56" spans="2:8" ht="52.5" customHeight="1" x14ac:dyDescent="0.15">
      <c r="B56" s="119"/>
      <c r="C56" s="1189" t="s">
        <v>49</v>
      </c>
      <c r="D56" s="1189"/>
      <c r="E56" s="1190"/>
      <c r="F56" s="120">
        <v>0</v>
      </c>
      <c r="G56" s="120">
        <v>0</v>
      </c>
      <c r="H56" s="121">
        <v>0</v>
      </c>
    </row>
    <row r="57" spans="2:8" ht="53.25" customHeight="1" x14ac:dyDescent="0.15">
      <c r="B57" s="119"/>
      <c r="C57" s="1191" t="s">
        <v>50</v>
      </c>
      <c r="D57" s="1191"/>
      <c r="E57" s="1192"/>
      <c r="F57" s="122">
        <v>3798</v>
      </c>
      <c r="G57" s="122">
        <v>4171</v>
      </c>
      <c r="H57" s="123">
        <v>4261</v>
      </c>
    </row>
    <row r="58" spans="2:8" ht="45.75" customHeight="1" x14ac:dyDescent="0.15">
      <c r="B58" s="124"/>
      <c r="C58" s="1179" t="s">
        <v>604</v>
      </c>
      <c r="D58" s="1180"/>
      <c r="E58" s="1181"/>
      <c r="F58" s="125">
        <v>3174</v>
      </c>
      <c r="G58" s="125">
        <v>3540</v>
      </c>
      <c r="H58" s="126">
        <v>3624</v>
      </c>
    </row>
    <row r="59" spans="2:8" ht="45.75" customHeight="1" x14ac:dyDescent="0.15">
      <c r="B59" s="124"/>
      <c r="C59" s="1179" t="s">
        <v>605</v>
      </c>
      <c r="D59" s="1180"/>
      <c r="E59" s="1181"/>
      <c r="F59" s="125">
        <v>333</v>
      </c>
      <c r="G59" s="125">
        <v>334</v>
      </c>
      <c r="H59" s="126">
        <v>331</v>
      </c>
    </row>
    <row r="60" spans="2:8" ht="45.75" customHeight="1" x14ac:dyDescent="0.15">
      <c r="B60" s="124"/>
      <c r="C60" s="1179" t="s">
        <v>606</v>
      </c>
      <c r="D60" s="1180"/>
      <c r="E60" s="1181"/>
      <c r="F60" s="125">
        <v>196</v>
      </c>
      <c r="G60" s="125">
        <v>192</v>
      </c>
      <c r="H60" s="126">
        <v>193</v>
      </c>
    </row>
    <row r="61" spans="2:8" ht="45.75" customHeight="1" x14ac:dyDescent="0.15">
      <c r="B61" s="124"/>
      <c r="C61" s="1179" t="s">
        <v>607</v>
      </c>
      <c r="D61" s="1180"/>
      <c r="E61" s="1181"/>
      <c r="F61" s="125">
        <v>87</v>
      </c>
      <c r="G61" s="125">
        <v>87</v>
      </c>
      <c r="H61" s="126">
        <v>87</v>
      </c>
    </row>
    <row r="62" spans="2:8" ht="45.75" customHeight="1" thickBot="1" x14ac:dyDescent="0.2">
      <c r="B62" s="127"/>
      <c r="C62" s="1182" t="s">
        <v>608</v>
      </c>
      <c r="D62" s="1183"/>
      <c r="E62" s="1184"/>
      <c r="F62" s="128">
        <v>2</v>
      </c>
      <c r="G62" s="128">
        <v>13</v>
      </c>
      <c r="H62" s="129">
        <v>21</v>
      </c>
    </row>
    <row r="63" spans="2:8" ht="52.5" customHeight="1" thickBot="1" x14ac:dyDescent="0.2">
      <c r="B63" s="130"/>
      <c r="C63" s="1185" t="s">
        <v>51</v>
      </c>
      <c r="D63" s="1185"/>
      <c r="E63" s="1186"/>
      <c r="F63" s="131">
        <v>5177</v>
      </c>
      <c r="G63" s="131">
        <v>5676</v>
      </c>
      <c r="H63" s="132">
        <v>6184</v>
      </c>
    </row>
    <row r="64" spans="2:8" x14ac:dyDescent="0.15"/>
  </sheetData>
  <sheetProtection algorithmName="SHA-512" hashValue="LaxwwI7tr09umXN9XCHBb+TEQTg5J7Pfo+uBXYlEeA2MMnxdRpy06Im2md7XPDKzurqOJ3P4iCCAzvO21hHX+A==" saltValue="Jf/qOjfq/7ausHmUlkk/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18775</v>
      </c>
      <c r="E3" s="151"/>
      <c r="F3" s="152">
        <v>70615</v>
      </c>
      <c r="G3" s="153"/>
      <c r="H3" s="154"/>
    </row>
    <row r="4" spans="1:8" x14ac:dyDescent="0.15">
      <c r="A4" s="155"/>
      <c r="B4" s="156"/>
      <c r="C4" s="157"/>
      <c r="D4" s="158">
        <v>11820</v>
      </c>
      <c r="E4" s="159"/>
      <c r="F4" s="160">
        <v>37382</v>
      </c>
      <c r="G4" s="161"/>
      <c r="H4" s="162"/>
    </row>
    <row r="5" spans="1:8" x14ac:dyDescent="0.15">
      <c r="A5" s="143" t="s">
        <v>558</v>
      </c>
      <c r="B5" s="148"/>
      <c r="C5" s="149"/>
      <c r="D5" s="150">
        <v>18543</v>
      </c>
      <c r="E5" s="151"/>
      <c r="F5" s="152">
        <v>69185</v>
      </c>
      <c r="G5" s="153"/>
      <c r="H5" s="154"/>
    </row>
    <row r="6" spans="1:8" x14ac:dyDescent="0.15">
      <c r="A6" s="155"/>
      <c r="B6" s="156"/>
      <c r="C6" s="157"/>
      <c r="D6" s="158">
        <v>7818</v>
      </c>
      <c r="E6" s="159"/>
      <c r="F6" s="160">
        <v>38519</v>
      </c>
      <c r="G6" s="161"/>
      <c r="H6" s="162"/>
    </row>
    <row r="7" spans="1:8" x14ac:dyDescent="0.15">
      <c r="A7" s="143" t="s">
        <v>559</v>
      </c>
      <c r="B7" s="148"/>
      <c r="C7" s="149"/>
      <c r="D7" s="150">
        <v>15060</v>
      </c>
      <c r="E7" s="151"/>
      <c r="F7" s="152">
        <v>70166</v>
      </c>
      <c r="G7" s="153"/>
      <c r="H7" s="154"/>
    </row>
    <row r="8" spans="1:8" x14ac:dyDescent="0.15">
      <c r="A8" s="155"/>
      <c r="B8" s="156"/>
      <c r="C8" s="157"/>
      <c r="D8" s="158">
        <v>8111</v>
      </c>
      <c r="E8" s="159"/>
      <c r="F8" s="160">
        <v>36115</v>
      </c>
      <c r="G8" s="161"/>
      <c r="H8" s="162"/>
    </row>
    <row r="9" spans="1:8" x14ac:dyDescent="0.15">
      <c r="A9" s="143" t="s">
        <v>560</v>
      </c>
      <c r="B9" s="148"/>
      <c r="C9" s="149"/>
      <c r="D9" s="150">
        <v>13750</v>
      </c>
      <c r="E9" s="151"/>
      <c r="F9" s="152">
        <v>70329</v>
      </c>
      <c r="G9" s="153"/>
      <c r="H9" s="154"/>
    </row>
    <row r="10" spans="1:8" x14ac:dyDescent="0.15">
      <c r="A10" s="155"/>
      <c r="B10" s="156"/>
      <c r="C10" s="157"/>
      <c r="D10" s="158">
        <v>7258</v>
      </c>
      <c r="E10" s="159"/>
      <c r="F10" s="160">
        <v>39403</v>
      </c>
      <c r="G10" s="161"/>
      <c r="H10" s="162"/>
    </row>
    <row r="11" spans="1:8" x14ac:dyDescent="0.15">
      <c r="A11" s="143" t="s">
        <v>561</v>
      </c>
      <c r="B11" s="148"/>
      <c r="C11" s="149"/>
      <c r="D11" s="150">
        <v>15323</v>
      </c>
      <c r="E11" s="151"/>
      <c r="F11" s="152">
        <v>45945</v>
      </c>
      <c r="G11" s="153"/>
      <c r="H11" s="154"/>
    </row>
    <row r="12" spans="1:8" x14ac:dyDescent="0.15">
      <c r="A12" s="155"/>
      <c r="B12" s="156"/>
      <c r="C12" s="163"/>
      <c r="D12" s="158">
        <v>7006</v>
      </c>
      <c r="E12" s="159"/>
      <c r="F12" s="160">
        <v>25180</v>
      </c>
      <c r="G12" s="161"/>
      <c r="H12" s="162"/>
    </row>
    <row r="13" spans="1:8" x14ac:dyDescent="0.15">
      <c r="A13" s="143"/>
      <c r="B13" s="148"/>
      <c r="C13" s="149"/>
      <c r="D13" s="150">
        <v>16290</v>
      </c>
      <c r="E13" s="151"/>
      <c r="F13" s="152">
        <v>65248</v>
      </c>
      <c r="G13" s="164"/>
      <c r="H13" s="154"/>
    </row>
    <row r="14" spans="1:8" x14ac:dyDescent="0.15">
      <c r="A14" s="155"/>
      <c r="B14" s="156"/>
      <c r="C14" s="157"/>
      <c r="D14" s="158">
        <v>8403</v>
      </c>
      <c r="E14" s="159"/>
      <c r="F14" s="160">
        <v>35320</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3.14</v>
      </c>
      <c r="C19" s="165">
        <f>ROUND(VALUE(SUBSTITUTE(実質収支比率等に係る経年分析!G$48,"▲","-")),2)</f>
        <v>3.49</v>
      </c>
      <c r="D19" s="165">
        <f>ROUND(VALUE(SUBSTITUTE(実質収支比率等に係る経年分析!H$48,"▲","-")),2)</f>
        <v>2.61</v>
      </c>
      <c r="E19" s="165">
        <f>ROUND(VALUE(SUBSTITUTE(実質収支比率等に係る経年分析!I$48,"▲","-")),2)</f>
        <v>6.02</v>
      </c>
      <c r="F19" s="165">
        <f>ROUND(VALUE(SUBSTITUTE(実質収支比率等に係る経年分析!J$48,"▲","-")),2)</f>
        <v>9.3000000000000007</v>
      </c>
    </row>
    <row r="20" spans="1:11" x14ac:dyDescent="0.15">
      <c r="A20" s="165" t="s">
        <v>55</v>
      </c>
      <c r="B20" s="165">
        <f>ROUND(VALUE(SUBSTITUTE(実質収支比率等に係る経年分析!F$47,"▲","-")),2)</f>
        <v>10.63</v>
      </c>
      <c r="C20" s="165">
        <f>ROUND(VALUE(SUBSTITUTE(実質収支比率等に係る経年分析!G$47,"▲","-")),2)</f>
        <v>10.94</v>
      </c>
      <c r="D20" s="165">
        <f>ROUND(VALUE(SUBSTITUTE(実質収支比率等に係る経年分析!H$47,"▲","-")),2)</f>
        <v>11.05</v>
      </c>
      <c r="E20" s="165">
        <f>ROUND(VALUE(SUBSTITUTE(実質収支比率等に係る経年分析!I$47,"▲","-")),2)</f>
        <v>11.6</v>
      </c>
      <c r="F20" s="165">
        <f>ROUND(VALUE(SUBSTITUTE(実質収支比率等に係る経年分析!J$47,"▲","-")),2)</f>
        <v>14.08</v>
      </c>
    </row>
    <row r="21" spans="1:11" x14ac:dyDescent="0.15">
      <c r="A21" s="165" t="s">
        <v>56</v>
      </c>
      <c r="B21" s="165">
        <f>IF(ISNUMBER(VALUE(SUBSTITUTE(実質収支比率等に係る経年分析!F$49,"▲","-"))),ROUND(VALUE(SUBSTITUTE(実質収支比率等に係る経年分析!F$49,"▲","-")),2),NA())</f>
        <v>-4.04</v>
      </c>
      <c r="C21" s="165">
        <f>IF(ISNUMBER(VALUE(SUBSTITUTE(実質収支比率等に係る経年分析!G$49,"▲","-"))),ROUND(VALUE(SUBSTITUTE(実質収支比率等に係る経年分析!G$49,"▲","-")),2),NA())</f>
        <v>-1.1499999999999999</v>
      </c>
      <c r="D21" s="165">
        <f>IF(ISNUMBER(VALUE(SUBSTITUTE(実質収支比率等に係る経年分析!H$49,"▲","-"))),ROUND(VALUE(SUBSTITUTE(実質収支比率等に係る経年分析!H$49,"▲","-")),2),NA())</f>
        <v>-2.34</v>
      </c>
      <c r="E21" s="165">
        <f>IF(ISNUMBER(VALUE(SUBSTITUTE(実質収支比率等に係る経年分析!I$49,"▲","-"))),ROUND(VALUE(SUBSTITUTE(実質収支比率等に係る経年分析!I$49,"▲","-")),2),NA())</f>
        <v>3.15</v>
      </c>
      <c r="F21" s="165">
        <f>IF(ISNUMBER(VALUE(SUBSTITUTE(実質収支比率等に係る経年分析!J$49,"▲","-"))),ROUND(VALUE(SUBSTITUTE(実質収支比率等に係る経年分析!J$49,"▲","-")),2),NA())</f>
        <v>3.71</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0.14000000000000001</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東金市介護予防支援事業特別会計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東金市病院事業特別会計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東金市後期高齢者医療特別会計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東金市介護保険事業特別会計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0.09</v>
      </c>
    </row>
    <row r="33" spans="1:16" x14ac:dyDescent="0.15">
      <c r="A33" s="166" t="str">
        <f>IF(連結実質赤字比率に係る赤字・黒字の構成分析!C$37="",NA(),連結実質赤字比率に係る赤字・黒字の構成分析!C$37)</f>
        <v>東金市国民健康保険事業特別会計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1.1100000000000001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0.67</v>
      </c>
    </row>
    <row r="34" spans="1:16" x14ac:dyDescent="0.15">
      <c r="A34" s="166" t="str">
        <f>IF(連結実質赤字比率に係る赤字・黒字の構成分析!C$36="",NA(),連結実質赤字比率に係る赤字・黒字の構成分析!C$36)</f>
        <v>東金市下水道事業会計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0.56999999999999995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0.79</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3.13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3.48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6.01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9.2899999999999991</v>
      </c>
    </row>
    <row r="36" spans="1:16" x14ac:dyDescent="0.15">
      <c r="A36" s="166" t="str">
        <f>IF(連結実質赤字比率に係る赤字・黒字の構成分析!C$34="",NA(),連結実質赤字比率に係る赤字・黒字の構成分析!C$34)</f>
        <v>東金市ガス事業会計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9.94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8.41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11.41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10.58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2493</v>
      </c>
      <c r="E42" s="167"/>
      <c r="F42" s="167"/>
      <c r="G42" s="167">
        <f>'実質公債費比率（分子）の構造'!L$52</f>
        <v>2589</v>
      </c>
      <c r="H42" s="167"/>
      <c r="I42" s="167"/>
      <c r="J42" s="167">
        <f>'実質公債費比率（分子）の構造'!M$52</f>
        <v>2323</v>
      </c>
      <c r="K42" s="167"/>
      <c r="L42" s="167"/>
      <c r="M42" s="167">
        <f>'実質公債費比率（分子）の構造'!N$52</f>
        <v>2285</v>
      </c>
      <c r="N42" s="167"/>
      <c r="O42" s="167"/>
      <c r="P42" s="167">
        <f>'実質公債費比率（分子）の構造'!O$52</f>
        <v>2275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44</v>
      </c>
      <c r="C44" s="167"/>
      <c r="D44" s="167"/>
      <c r="E44" s="167">
        <f>'実質公債費比率（分子）の構造'!L$50</f>
        <v>44</v>
      </c>
      <c r="F44" s="167"/>
      <c r="G44" s="167"/>
      <c r="H44" s="167">
        <f>'実質公債費比率（分子）の構造'!M$50</f>
        <v>41</v>
      </c>
      <c r="I44" s="167"/>
      <c r="J44" s="167"/>
      <c r="K44" s="167">
        <f>'実質公債費比率（分子）の構造'!N$50</f>
        <v>11</v>
      </c>
      <c r="L44" s="167"/>
      <c r="M44" s="167"/>
      <c r="N44" s="167">
        <f>'実質公債費比率（分子）の構造'!O$50</f>
        <v>8</v>
      </c>
      <c r="O44" s="167"/>
      <c r="P44" s="167"/>
    </row>
    <row r="45" spans="1:16" x14ac:dyDescent="0.15">
      <c r="A45" s="167" t="s">
        <v>66</v>
      </c>
      <c r="B45" s="167">
        <f>'実質公債費比率（分子）の構造'!K$49</f>
        <v>70</v>
      </c>
      <c r="C45" s="167"/>
      <c r="D45" s="167"/>
      <c r="E45" s="167">
        <f>'実質公債費比率（分子）の構造'!L$49</f>
        <v>62</v>
      </c>
      <c r="F45" s="167"/>
      <c r="G45" s="167"/>
      <c r="H45" s="167">
        <f>'実質公債費比率（分子）の構造'!M$49</f>
        <v>75</v>
      </c>
      <c r="I45" s="167"/>
      <c r="J45" s="167"/>
      <c r="K45" s="167">
        <f>'実質公債費比率（分子）の構造'!N$49</f>
        <v>95</v>
      </c>
      <c r="L45" s="167"/>
      <c r="M45" s="167"/>
      <c r="N45" s="167">
        <f>'実質公債費比率（分子）の構造'!O$49</f>
        <v>92</v>
      </c>
      <c r="O45" s="167"/>
      <c r="P45" s="167"/>
    </row>
    <row r="46" spans="1:16" x14ac:dyDescent="0.15">
      <c r="A46" s="167" t="s">
        <v>67</v>
      </c>
      <c r="B46" s="167">
        <f>'実質公債費比率（分子）の構造'!K$48</f>
        <v>698</v>
      </c>
      <c r="C46" s="167"/>
      <c r="D46" s="167"/>
      <c r="E46" s="167">
        <f>'実質公債費比率（分子）の構造'!L$48</f>
        <v>744</v>
      </c>
      <c r="F46" s="167"/>
      <c r="G46" s="167"/>
      <c r="H46" s="167">
        <f>'実質公債費比率（分子）の構造'!M$48</f>
        <v>710</v>
      </c>
      <c r="I46" s="167"/>
      <c r="J46" s="167"/>
      <c r="K46" s="167">
        <f>'実質公債費比率（分子）の構造'!N$48</f>
        <v>643</v>
      </c>
      <c r="L46" s="167"/>
      <c r="M46" s="167"/>
      <c r="N46" s="167">
        <f>'実質公債費比率（分子）の構造'!O$48</f>
        <v>693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1962</v>
      </c>
      <c r="C49" s="167"/>
      <c r="D49" s="167"/>
      <c r="E49" s="167">
        <f>'実質公債費比率（分子）の構造'!L$45</f>
        <v>1985</v>
      </c>
      <c r="F49" s="167"/>
      <c r="G49" s="167"/>
      <c r="H49" s="167">
        <f>'実質公債費比率（分子）の構造'!M$45</f>
        <v>1875</v>
      </c>
      <c r="I49" s="167"/>
      <c r="J49" s="167"/>
      <c r="K49" s="167">
        <f>'実質公債費比率（分子）の構造'!N$45</f>
        <v>1860</v>
      </c>
      <c r="L49" s="167"/>
      <c r="M49" s="167"/>
      <c r="N49" s="167">
        <f>'実質公債費比率（分子）の構造'!O$45</f>
        <v>1875</v>
      </c>
      <c r="O49" s="167"/>
      <c r="P49" s="167"/>
    </row>
    <row r="50" spans="1:16" x14ac:dyDescent="0.15">
      <c r="A50" s="167" t="s">
        <v>71</v>
      </c>
      <c r="B50" s="167" t="e">
        <f>NA()</f>
        <v>#N/A</v>
      </c>
      <c r="C50" s="167">
        <f>IF(ISNUMBER('実質公債費比率（分子）の構造'!K$53),'実質公債費比率（分子）の構造'!K$53,NA())</f>
        <v>281</v>
      </c>
      <c r="D50" s="167" t="e">
        <f>NA()</f>
        <v>#N/A</v>
      </c>
      <c r="E50" s="167" t="e">
        <f>NA()</f>
        <v>#N/A</v>
      </c>
      <c r="F50" s="167">
        <f>IF(ISNUMBER('実質公債費比率（分子）の構造'!L$53),'実質公債費比率（分子）の構造'!L$53,NA())</f>
        <v>246</v>
      </c>
      <c r="G50" s="167" t="e">
        <f>NA()</f>
        <v>#N/A</v>
      </c>
      <c r="H50" s="167" t="e">
        <f>NA()</f>
        <v>#N/A</v>
      </c>
      <c r="I50" s="167">
        <f>IF(ISNUMBER('実質公債費比率（分子）の構造'!M$53),'実質公債費比率（分子）の構造'!M$53,NA())</f>
        <v>378</v>
      </c>
      <c r="J50" s="167" t="e">
        <f>NA()</f>
        <v>#N/A</v>
      </c>
      <c r="K50" s="167" t="e">
        <f>NA()</f>
        <v>#N/A</v>
      </c>
      <c r="L50" s="167">
        <f>IF(ISNUMBER('実質公債費比率（分子）の構造'!N$53),'実質公債費比率（分子）の構造'!N$53,NA())</f>
        <v>324</v>
      </c>
      <c r="M50" s="167" t="e">
        <f>NA()</f>
        <v>#N/A</v>
      </c>
      <c r="N50" s="167" t="e">
        <f>NA()</f>
        <v>#N/A</v>
      </c>
      <c r="O50" s="167">
        <f>IF(ISNUMBER('実質公債費比率（分子）の構造'!O$53),'実質公債費比率（分子）の構造'!O$53,NA())</f>
        <v>393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19877</v>
      </c>
      <c r="E56" s="166"/>
      <c r="F56" s="166"/>
      <c r="G56" s="166">
        <f>'将来負担比率（分子）の構造'!J$52</f>
        <v>19742</v>
      </c>
      <c r="H56" s="166"/>
      <c r="I56" s="166"/>
      <c r="J56" s="166">
        <f>'将来負担比率（分子）の構造'!K$52</f>
        <v>19453</v>
      </c>
      <c r="K56" s="166"/>
      <c r="L56" s="166"/>
      <c r="M56" s="166">
        <f>'将来負担比率（分子）の構造'!L$52</f>
        <v>19101</v>
      </c>
      <c r="N56" s="166"/>
      <c r="O56" s="166"/>
      <c r="P56" s="166">
        <f>'将来負担比率（分子）の構造'!M$52</f>
        <v>18535</v>
      </c>
    </row>
    <row r="57" spans="1:16" x14ac:dyDescent="0.15">
      <c r="A57" s="166" t="s">
        <v>42</v>
      </c>
      <c r="B57" s="166"/>
      <c r="C57" s="166"/>
      <c r="D57" s="166">
        <f>'将来負担比率（分子）の構造'!I$51</f>
        <v>5837</v>
      </c>
      <c r="E57" s="166"/>
      <c r="F57" s="166"/>
      <c r="G57" s="166">
        <f>'将来負担比率（分子）の構造'!J$51</f>
        <v>5490</v>
      </c>
      <c r="H57" s="166"/>
      <c r="I57" s="166"/>
      <c r="J57" s="166">
        <f>'将来負担比率（分子）の構造'!K$51</f>
        <v>5145</v>
      </c>
      <c r="K57" s="166"/>
      <c r="L57" s="166"/>
      <c r="M57" s="166">
        <f>'将来負担比率（分子）の構造'!L$51</f>
        <v>4771</v>
      </c>
      <c r="N57" s="166"/>
      <c r="O57" s="166"/>
      <c r="P57" s="166">
        <f>'将来負担比率（分子）の構造'!M$51</f>
        <v>4277</v>
      </c>
    </row>
    <row r="58" spans="1:16" x14ac:dyDescent="0.15">
      <c r="A58" s="166" t="s">
        <v>41</v>
      </c>
      <c r="B58" s="166"/>
      <c r="C58" s="166"/>
      <c r="D58" s="166">
        <f>'将来負担比率（分子）の構造'!I$50</f>
        <v>2800</v>
      </c>
      <c r="E58" s="166"/>
      <c r="F58" s="166"/>
      <c r="G58" s="166">
        <f>'将来負担比率（分子）の構造'!J$50</f>
        <v>2868</v>
      </c>
      <c r="H58" s="166"/>
      <c r="I58" s="166"/>
      <c r="J58" s="166">
        <f>'将来負担比率（分子）の構造'!K$50</f>
        <v>3495</v>
      </c>
      <c r="K58" s="166"/>
      <c r="L58" s="166"/>
      <c r="M58" s="166">
        <f>'将来負担比率（分子）の構造'!L$50</f>
        <v>4250</v>
      </c>
      <c r="N58" s="166"/>
      <c r="O58" s="166"/>
      <c r="P58" s="166">
        <f>'将来負担比率（分子）の構造'!M$50</f>
        <v>4902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4260</v>
      </c>
      <c r="C61" s="166"/>
      <c r="D61" s="166"/>
      <c r="E61" s="166">
        <f>'将来負担比率（分子）の構造'!J$46</f>
        <v>2942</v>
      </c>
      <c r="F61" s="166"/>
      <c r="G61" s="166"/>
      <c r="H61" s="166">
        <f>'将来負担比率（分子）の構造'!K$46</f>
        <v>3643</v>
      </c>
      <c r="I61" s="166"/>
      <c r="J61" s="166"/>
      <c r="K61" s="166">
        <f>'将来負担比率（分子）の構造'!L$46</f>
        <v>3799</v>
      </c>
      <c r="L61" s="166"/>
      <c r="M61" s="166"/>
      <c r="N61" s="166">
        <f>'将来負担比率（分子）の構造'!M$46</f>
        <v>1748</v>
      </c>
      <c r="O61" s="166"/>
      <c r="P61" s="166"/>
    </row>
    <row r="62" spans="1:16" x14ac:dyDescent="0.15">
      <c r="A62" s="166" t="s">
        <v>35</v>
      </c>
      <c r="B62" s="166">
        <f>'将来負担比率（分子）の構造'!I$45</f>
        <v>3455</v>
      </c>
      <c r="C62" s="166"/>
      <c r="D62" s="166"/>
      <c r="E62" s="166">
        <f>'将来負担比率（分子）の構造'!J$45</f>
        <v>3231</v>
      </c>
      <c r="F62" s="166"/>
      <c r="G62" s="166"/>
      <c r="H62" s="166">
        <f>'将来負担比率（分子）の構造'!K$45</f>
        <v>3095</v>
      </c>
      <c r="I62" s="166"/>
      <c r="J62" s="166"/>
      <c r="K62" s="166">
        <f>'将来負担比率（分子）の構造'!L$45</f>
        <v>2779</v>
      </c>
      <c r="L62" s="166"/>
      <c r="M62" s="166"/>
      <c r="N62" s="166">
        <f>'将来負担比率（分子）の構造'!M$45</f>
        <v>2579</v>
      </c>
      <c r="O62" s="166"/>
      <c r="P62" s="166"/>
    </row>
    <row r="63" spans="1:16" x14ac:dyDescent="0.15">
      <c r="A63" s="166" t="s">
        <v>34</v>
      </c>
      <c r="B63" s="166">
        <f>'将来負担比率（分子）の構造'!I$44</f>
        <v>664</v>
      </c>
      <c r="C63" s="166"/>
      <c r="D63" s="166"/>
      <c r="E63" s="166">
        <f>'将来負担比率（分子）の構造'!J$44</f>
        <v>628</v>
      </c>
      <c r="F63" s="166"/>
      <c r="G63" s="166"/>
      <c r="H63" s="166">
        <f>'将来負担比率（分子）の構造'!K$44</f>
        <v>807</v>
      </c>
      <c r="I63" s="166"/>
      <c r="J63" s="166"/>
      <c r="K63" s="166">
        <f>'将来負担比率（分子）の構造'!L$44</f>
        <v>737</v>
      </c>
      <c r="L63" s="166"/>
      <c r="M63" s="166"/>
      <c r="N63" s="166">
        <f>'将来負担比率（分子）の構造'!M$44</f>
        <v>821</v>
      </c>
      <c r="O63" s="166"/>
      <c r="P63" s="166"/>
    </row>
    <row r="64" spans="1:16" x14ac:dyDescent="0.15">
      <c r="A64" s="166" t="s">
        <v>33</v>
      </c>
      <c r="B64" s="166">
        <f>'将来負担比率（分子）の構造'!I$43</f>
        <v>7997</v>
      </c>
      <c r="C64" s="166"/>
      <c r="D64" s="166"/>
      <c r="E64" s="166">
        <f>'将来負担比率（分子）の構造'!J$43</f>
        <v>7306</v>
      </c>
      <c r="F64" s="166"/>
      <c r="G64" s="166"/>
      <c r="H64" s="166">
        <f>'将来負担比率（分子）の構造'!K$43</f>
        <v>6825</v>
      </c>
      <c r="I64" s="166"/>
      <c r="J64" s="166"/>
      <c r="K64" s="166">
        <f>'将来負担比率（分子）の構造'!L$43</f>
        <v>6146</v>
      </c>
      <c r="L64" s="166"/>
      <c r="M64" s="166"/>
      <c r="N64" s="166">
        <f>'将来負担比率（分子）の構造'!M$43</f>
        <v>5438</v>
      </c>
      <c r="O64" s="166"/>
      <c r="P64" s="166"/>
    </row>
    <row r="65" spans="1:16" x14ac:dyDescent="0.15">
      <c r="A65" s="166" t="s">
        <v>32</v>
      </c>
      <c r="B65" s="166">
        <f>'将来負担比率（分子）の構造'!I$42</f>
        <v>132</v>
      </c>
      <c r="C65" s="166"/>
      <c r="D65" s="166"/>
      <c r="E65" s="166">
        <f>'将来負担比率（分子）の構造'!J$42</f>
        <v>86</v>
      </c>
      <c r="F65" s="166"/>
      <c r="G65" s="166"/>
      <c r="H65" s="166">
        <f>'将来負担比率（分子）の構造'!K$42</f>
        <v>42</v>
      </c>
      <c r="I65" s="166"/>
      <c r="J65" s="166"/>
      <c r="K65" s="166">
        <f>'将来負担比率（分子）の構造'!L$42</f>
        <v>11</v>
      </c>
      <c r="L65" s="166"/>
      <c r="M65" s="166"/>
      <c r="N65" s="166" t="str">
        <f>'将来負担比率（分子）の構造'!M$42</f>
        <v>-</v>
      </c>
      <c r="O65" s="166"/>
      <c r="P65" s="166"/>
    </row>
    <row r="66" spans="1:16" x14ac:dyDescent="0.15">
      <c r="A66" s="166" t="s">
        <v>31</v>
      </c>
      <c r="B66" s="166">
        <f>'将来負担比率（分子）の構造'!I$41</f>
        <v>23261</v>
      </c>
      <c r="C66" s="166"/>
      <c r="D66" s="166"/>
      <c r="E66" s="166">
        <f>'将来負担比率（分子）の構造'!J$41</f>
        <v>22736</v>
      </c>
      <c r="F66" s="166"/>
      <c r="G66" s="166"/>
      <c r="H66" s="166">
        <f>'将来負担比率（分子）の構造'!K$41</f>
        <v>22467</v>
      </c>
      <c r="I66" s="166"/>
      <c r="J66" s="166"/>
      <c r="K66" s="166">
        <f>'将来負担比率（分子）の構造'!L$41</f>
        <v>21901</v>
      </c>
      <c r="L66" s="166"/>
      <c r="M66" s="166"/>
      <c r="N66" s="166">
        <f>'将来負担比率（分子）の構造'!M$41</f>
        <v>21087</v>
      </c>
      <c r="O66" s="166"/>
      <c r="P66" s="166"/>
    </row>
    <row r="67" spans="1:16" x14ac:dyDescent="0.15">
      <c r="A67" s="166" t="s">
        <v>75</v>
      </c>
      <c r="B67" s="166" t="e">
        <f>NA()</f>
        <v>#N/A</v>
      </c>
      <c r="C67" s="166">
        <f>IF(ISNUMBER('将来負担比率（分子）の構造'!I$53), IF('将来負担比率（分子）の構造'!I$53 &lt; 0, 0, '将来負担比率（分子）の構造'!I$53), NA())</f>
        <v>11255</v>
      </c>
      <c r="D67" s="166" t="e">
        <f>NA()</f>
        <v>#N/A</v>
      </c>
      <c r="E67" s="166" t="e">
        <f>NA()</f>
        <v>#N/A</v>
      </c>
      <c r="F67" s="166">
        <f>IF(ISNUMBER('将来負担比率（分子）の構造'!J$53), IF('将来負担比率（分子）の構造'!J$53 &lt; 0, 0, '将来負担比率（分子）の構造'!J$53), NA())</f>
        <v>8830</v>
      </c>
      <c r="G67" s="166" t="e">
        <f>NA()</f>
        <v>#N/A</v>
      </c>
      <c r="H67" s="166" t="e">
        <f>NA()</f>
        <v>#N/A</v>
      </c>
      <c r="I67" s="166">
        <f>IF(ISNUMBER('将来負担比率（分子）の構造'!K$53), IF('将来負担比率（分子）の構造'!K$53 &lt; 0, 0, '将来負担比率（分子）の構造'!K$53), NA())</f>
        <v>8786</v>
      </c>
      <c r="J67" s="166" t="e">
        <f>NA()</f>
        <v>#N/A</v>
      </c>
      <c r="K67" s="166" t="e">
        <f>NA()</f>
        <v>#N/A</v>
      </c>
      <c r="L67" s="166">
        <f>IF(ISNUMBER('将来負担比率（分子）の構造'!L$53), IF('将来負担比率（分子）の構造'!L$53 &lt; 0, 0, '将来負担比率（分子）の構造'!L$53), NA())</f>
        <v>7251</v>
      </c>
      <c r="M67" s="166" t="e">
        <f>NA()</f>
        <v>#N/A</v>
      </c>
      <c r="N67" s="166" t="e">
        <f>NA()</f>
        <v>#N/A</v>
      </c>
      <c r="O67" s="166">
        <f>IF(ISNUMBER('将来負担比率（分子）の構造'!M$53), IF('将来負担比率（分子）の構造'!M$53 &lt; 0, 0, '将来負担比率（分子）の構造'!M$53), NA())</f>
        <v>3959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1379</v>
      </c>
      <c r="C72" s="170">
        <f>基金残高に係る経年分析!G55</f>
        <v>1504</v>
      </c>
      <c r="D72" s="170">
        <f>基金残高に係る経年分析!H55</f>
        <v>1922</v>
      </c>
    </row>
    <row r="73" spans="1:16" x14ac:dyDescent="0.15">
      <c r="A73" s="169" t="s">
        <v>78</v>
      </c>
      <c r="B73" s="170">
        <f>基金残高に係る経年分析!F56</f>
        <v>0</v>
      </c>
      <c r="C73" s="170">
        <f>基金残高に係る経年分析!G56</f>
        <v>0</v>
      </c>
      <c r="D73" s="170">
        <f>基金残高に係る経年分析!H56</f>
        <v>0</v>
      </c>
    </row>
    <row r="74" spans="1:16" x14ac:dyDescent="0.15">
      <c r="A74" s="169" t="s">
        <v>79</v>
      </c>
      <c r="B74" s="170">
        <f>基金残高に係る経年分析!F57</f>
        <v>3798</v>
      </c>
      <c r="C74" s="170">
        <f>基金残高に係る経年分析!G57</f>
        <v>4171</v>
      </c>
      <c r="D74" s="170">
        <f>基金残高に係る経年分析!H57</f>
        <v>4261</v>
      </c>
    </row>
  </sheetData>
  <sheetProtection algorithmName="SHA-512" hashValue="LmHAKciyS6mZFvWhfZOAutuUJpwaI/GpGFc88Yj0nRBrpEDey6+gzDlSxb6g63EZlzKcXBje/kOi8scXHD/MVA==" saltValue="trCsM3mTU4vs90/JNVD1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217</v>
      </c>
      <c r="DI1" s="701"/>
      <c r="DJ1" s="701"/>
      <c r="DK1" s="701"/>
      <c r="DL1" s="701"/>
      <c r="DM1" s="701"/>
      <c r="DN1" s="702"/>
      <c r="DO1" s="205"/>
      <c r="DP1" s="700" t="s">
        <v>218</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222</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703" t="s">
        <v>226</v>
      </c>
      <c r="AQ4" s="703"/>
      <c r="AR4" s="703"/>
      <c r="AS4" s="703"/>
      <c r="AT4" s="703"/>
      <c r="AU4" s="703"/>
      <c r="AV4" s="703"/>
      <c r="AW4" s="703"/>
      <c r="AX4" s="703"/>
      <c r="AY4" s="703"/>
      <c r="AZ4" s="703"/>
      <c r="BA4" s="703"/>
      <c r="BB4" s="703"/>
      <c r="BC4" s="703"/>
      <c r="BD4" s="703"/>
      <c r="BE4" s="703"/>
      <c r="BF4" s="703"/>
      <c r="BG4" s="703" t="s">
        <v>227</v>
      </c>
      <c r="BH4" s="703"/>
      <c r="BI4" s="703"/>
      <c r="BJ4" s="703"/>
      <c r="BK4" s="703"/>
      <c r="BL4" s="703"/>
      <c r="BM4" s="703"/>
      <c r="BN4" s="703"/>
      <c r="BO4" s="703" t="s">
        <v>224</v>
      </c>
      <c r="BP4" s="703"/>
      <c r="BQ4" s="703"/>
      <c r="BR4" s="703"/>
      <c r="BS4" s="703" t="s">
        <v>228</v>
      </c>
      <c r="BT4" s="703"/>
      <c r="BU4" s="703"/>
      <c r="BV4" s="703"/>
      <c r="BW4" s="703"/>
      <c r="BX4" s="703"/>
      <c r="BY4" s="703"/>
      <c r="BZ4" s="703"/>
      <c r="CA4" s="703"/>
      <c r="CB4" s="703"/>
      <c r="CD4" s="662" t="s">
        <v>229</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230</v>
      </c>
      <c r="C5" s="660"/>
      <c r="D5" s="660"/>
      <c r="E5" s="660"/>
      <c r="F5" s="660"/>
      <c r="G5" s="660"/>
      <c r="H5" s="660"/>
      <c r="I5" s="660"/>
      <c r="J5" s="660"/>
      <c r="K5" s="660"/>
      <c r="L5" s="660"/>
      <c r="M5" s="660"/>
      <c r="N5" s="660"/>
      <c r="O5" s="660"/>
      <c r="P5" s="660"/>
      <c r="Q5" s="661"/>
      <c r="R5" s="656">
        <v>7426192</v>
      </c>
      <c r="S5" s="657"/>
      <c r="T5" s="657"/>
      <c r="U5" s="657"/>
      <c r="V5" s="657"/>
      <c r="W5" s="657"/>
      <c r="X5" s="657"/>
      <c r="Y5" s="685"/>
      <c r="Z5" s="698">
        <v>31.4</v>
      </c>
      <c r="AA5" s="698"/>
      <c r="AB5" s="698"/>
      <c r="AC5" s="698"/>
      <c r="AD5" s="699">
        <v>7036655</v>
      </c>
      <c r="AE5" s="699"/>
      <c r="AF5" s="699"/>
      <c r="AG5" s="699"/>
      <c r="AH5" s="699"/>
      <c r="AI5" s="699"/>
      <c r="AJ5" s="699"/>
      <c r="AK5" s="699"/>
      <c r="AL5" s="686">
        <v>53.8</v>
      </c>
      <c r="AM5" s="671"/>
      <c r="AN5" s="671"/>
      <c r="AO5" s="687"/>
      <c r="AP5" s="659" t="s">
        <v>231</v>
      </c>
      <c r="AQ5" s="660"/>
      <c r="AR5" s="660"/>
      <c r="AS5" s="660"/>
      <c r="AT5" s="660"/>
      <c r="AU5" s="660"/>
      <c r="AV5" s="660"/>
      <c r="AW5" s="660"/>
      <c r="AX5" s="660"/>
      <c r="AY5" s="660"/>
      <c r="AZ5" s="660"/>
      <c r="BA5" s="660"/>
      <c r="BB5" s="660"/>
      <c r="BC5" s="660"/>
      <c r="BD5" s="660"/>
      <c r="BE5" s="660"/>
      <c r="BF5" s="661"/>
      <c r="BG5" s="609">
        <v>7036655</v>
      </c>
      <c r="BH5" s="610"/>
      <c r="BI5" s="610"/>
      <c r="BJ5" s="610"/>
      <c r="BK5" s="610"/>
      <c r="BL5" s="610"/>
      <c r="BM5" s="610"/>
      <c r="BN5" s="611"/>
      <c r="BO5" s="635">
        <v>94.8</v>
      </c>
      <c r="BP5" s="635"/>
      <c r="BQ5" s="635"/>
      <c r="BR5" s="635"/>
      <c r="BS5" s="636" t="s">
        <v>129</v>
      </c>
      <c r="BT5" s="636"/>
      <c r="BU5" s="636"/>
      <c r="BV5" s="636"/>
      <c r="BW5" s="636"/>
      <c r="BX5" s="636"/>
      <c r="BY5" s="636"/>
      <c r="BZ5" s="636"/>
      <c r="CA5" s="636"/>
      <c r="CB5" s="681"/>
      <c r="CD5" s="662" t="s">
        <v>226</v>
      </c>
      <c r="CE5" s="663"/>
      <c r="CF5" s="663"/>
      <c r="CG5" s="663"/>
      <c r="CH5" s="663"/>
      <c r="CI5" s="663"/>
      <c r="CJ5" s="663"/>
      <c r="CK5" s="663"/>
      <c r="CL5" s="663"/>
      <c r="CM5" s="663"/>
      <c r="CN5" s="663"/>
      <c r="CO5" s="663"/>
      <c r="CP5" s="663"/>
      <c r="CQ5" s="664"/>
      <c r="CR5" s="662" t="s">
        <v>232</v>
      </c>
      <c r="CS5" s="663"/>
      <c r="CT5" s="663"/>
      <c r="CU5" s="663"/>
      <c r="CV5" s="663"/>
      <c r="CW5" s="663"/>
      <c r="CX5" s="663"/>
      <c r="CY5" s="664"/>
      <c r="CZ5" s="662" t="s">
        <v>224</v>
      </c>
      <c r="DA5" s="663"/>
      <c r="DB5" s="663"/>
      <c r="DC5" s="664"/>
      <c r="DD5" s="662" t="s">
        <v>233</v>
      </c>
      <c r="DE5" s="663"/>
      <c r="DF5" s="663"/>
      <c r="DG5" s="663"/>
      <c r="DH5" s="663"/>
      <c r="DI5" s="663"/>
      <c r="DJ5" s="663"/>
      <c r="DK5" s="663"/>
      <c r="DL5" s="663"/>
      <c r="DM5" s="663"/>
      <c r="DN5" s="663"/>
      <c r="DO5" s="663"/>
      <c r="DP5" s="664"/>
      <c r="DQ5" s="662" t="s">
        <v>234</v>
      </c>
      <c r="DR5" s="663"/>
      <c r="DS5" s="663"/>
      <c r="DT5" s="663"/>
      <c r="DU5" s="663"/>
      <c r="DV5" s="663"/>
      <c r="DW5" s="663"/>
      <c r="DX5" s="663"/>
      <c r="DY5" s="663"/>
      <c r="DZ5" s="663"/>
      <c r="EA5" s="663"/>
      <c r="EB5" s="663"/>
      <c r="EC5" s="664"/>
    </row>
    <row r="6" spans="2:143" ht="11.25" customHeight="1" x14ac:dyDescent="0.15">
      <c r="B6" s="606" t="s">
        <v>235</v>
      </c>
      <c r="C6" s="607"/>
      <c r="D6" s="607"/>
      <c r="E6" s="607"/>
      <c r="F6" s="607"/>
      <c r="G6" s="607"/>
      <c r="H6" s="607"/>
      <c r="I6" s="607"/>
      <c r="J6" s="607"/>
      <c r="K6" s="607"/>
      <c r="L6" s="607"/>
      <c r="M6" s="607"/>
      <c r="N6" s="607"/>
      <c r="O6" s="607"/>
      <c r="P6" s="607"/>
      <c r="Q6" s="608"/>
      <c r="R6" s="609">
        <v>264529</v>
      </c>
      <c r="S6" s="610"/>
      <c r="T6" s="610"/>
      <c r="U6" s="610"/>
      <c r="V6" s="610"/>
      <c r="W6" s="610"/>
      <c r="X6" s="610"/>
      <c r="Y6" s="611"/>
      <c r="Z6" s="635">
        <v>1.1000000000000001</v>
      </c>
      <c r="AA6" s="635"/>
      <c r="AB6" s="635"/>
      <c r="AC6" s="635"/>
      <c r="AD6" s="636">
        <v>264529</v>
      </c>
      <c r="AE6" s="636"/>
      <c r="AF6" s="636"/>
      <c r="AG6" s="636"/>
      <c r="AH6" s="636"/>
      <c r="AI6" s="636"/>
      <c r="AJ6" s="636"/>
      <c r="AK6" s="636"/>
      <c r="AL6" s="612">
        <v>2</v>
      </c>
      <c r="AM6" s="613"/>
      <c r="AN6" s="613"/>
      <c r="AO6" s="637"/>
      <c r="AP6" s="606" t="s">
        <v>236</v>
      </c>
      <c r="AQ6" s="607"/>
      <c r="AR6" s="607"/>
      <c r="AS6" s="607"/>
      <c r="AT6" s="607"/>
      <c r="AU6" s="607"/>
      <c r="AV6" s="607"/>
      <c r="AW6" s="607"/>
      <c r="AX6" s="607"/>
      <c r="AY6" s="607"/>
      <c r="AZ6" s="607"/>
      <c r="BA6" s="607"/>
      <c r="BB6" s="607"/>
      <c r="BC6" s="607"/>
      <c r="BD6" s="607"/>
      <c r="BE6" s="607"/>
      <c r="BF6" s="608"/>
      <c r="BG6" s="609">
        <v>7036655</v>
      </c>
      <c r="BH6" s="610"/>
      <c r="BI6" s="610"/>
      <c r="BJ6" s="610"/>
      <c r="BK6" s="610"/>
      <c r="BL6" s="610"/>
      <c r="BM6" s="610"/>
      <c r="BN6" s="611"/>
      <c r="BO6" s="635">
        <v>94.8</v>
      </c>
      <c r="BP6" s="635"/>
      <c r="BQ6" s="635"/>
      <c r="BR6" s="635"/>
      <c r="BS6" s="636" t="s">
        <v>129</v>
      </c>
      <c r="BT6" s="636"/>
      <c r="BU6" s="636"/>
      <c r="BV6" s="636"/>
      <c r="BW6" s="636"/>
      <c r="BX6" s="636"/>
      <c r="BY6" s="636"/>
      <c r="BZ6" s="636"/>
      <c r="CA6" s="636"/>
      <c r="CB6" s="681"/>
      <c r="CD6" s="659" t="s">
        <v>237</v>
      </c>
      <c r="CE6" s="660"/>
      <c r="CF6" s="660"/>
      <c r="CG6" s="660"/>
      <c r="CH6" s="660"/>
      <c r="CI6" s="660"/>
      <c r="CJ6" s="660"/>
      <c r="CK6" s="660"/>
      <c r="CL6" s="660"/>
      <c r="CM6" s="660"/>
      <c r="CN6" s="660"/>
      <c r="CO6" s="660"/>
      <c r="CP6" s="660"/>
      <c r="CQ6" s="661"/>
      <c r="CR6" s="609">
        <v>215587</v>
      </c>
      <c r="CS6" s="610"/>
      <c r="CT6" s="610"/>
      <c r="CU6" s="610"/>
      <c r="CV6" s="610"/>
      <c r="CW6" s="610"/>
      <c r="CX6" s="610"/>
      <c r="CY6" s="611"/>
      <c r="CZ6" s="686">
        <v>1</v>
      </c>
      <c r="DA6" s="671"/>
      <c r="DB6" s="671"/>
      <c r="DC6" s="688"/>
      <c r="DD6" s="615" t="s">
        <v>129</v>
      </c>
      <c r="DE6" s="610"/>
      <c r="DF6" s="610"/>
      <c r="DG6" s="610"/>
      <c r="DH6" s="610"/>
      <c r="DI6" s="610"/>
      <c r="DJ6" s="610"/>
      <c r="DK6" s="610"/>
      <c r="DL6" s="610"/>
      <c r="DM6" s="610"/>
      <c r="DN6" s="610"/>
      <c r="DO6" s="610"/>
      <c r="DP6" s="611"/>
      <c r="DQ6" s="615">
        <v>215587</v>
      </c>
      <c r="DR6" s="610"/>
      <c r="DS6" s="610"/>
      <c r="DT6" s="610"/>
      <c r="DU6" s="610"/>
      <c r="DV6" s="610"/>
      <c r="DW6" s="610"/>
      <c r="DX6" s="610"/>
      <c r="DY6" s="610"/>
      <c r="DZ6" s="610"/>
      <c r="EA6" s="610"/>
      <c r="EB6" s="610"/>
      <c r="EC6" s="645"/>
    </row>
    <row r="7" spans="2:143" ht="11.25" customHeight="1" x14ac:dyDescent="0.15">
      <c r="B7" s="606" t="s">
        <v>238</v>
      </c>
      <c r="C7" s="607"/>
      <c r="D7" s="607"/>
      <c r="E7" s="607"/>
      <c r="F7" s="607"/>
      <c r="G7" s="607"/>
      <c r="H7" s="607"/>
      <c r="I7" s="607"/>
      <c r="J7" s="607"/>
      <c r="K7" s="607"/>
      <c r="L7" s="607"/>
      <c r="M7" s="607"/>
      <c r="N7" s="607"/>
      <c r="O7" s="607"/>
      <c r="P7" s="607"/>
      <c r="Q7" s="608"/>
      <c r="R7" s="609">
        <v>4664</v>
      </c>
      <c r="S7" s="610"/>
      <c r="T7" s="610"/>
      <c r="U7" s="610"/>
      <c r="V7" s="610"/>
      <c r="W7" s="610"/>
      <c r="X7" s="610"/>
      <c r="Y7" s="611"/>
      <c r="Z7" s="635">
        <v>0</v>
      </c>
      <c r="AA7" s="635"/>
      <c r="AB7" s="635"/>
      <c r="AC7" s="635"/>
      <c r="AD7" s="636">
        <v>4664</v>
      </c>
      <c r="AE7" s="636"/>
      <c r="AF7" s="636"/>
      <c r="AG7" s="636"/>
      <c r="AH7" s="636"/>
      <c r="AI7" s="636"/>
      <c r="AJ7" s="636"/>
      <c r="AK7" s="636"/>
      <c r="AL7" s="612">
        <v>0</v>
      </c>
      <c r="AM7" s="613"/>
      <c r="AN7" s="613"/>
      <c r="AO7" s="637"/>
      <c r="AP7" s="606" t="s">
        <v>239</v>
      </c>
      <c r="AQ7" s="607"/>
      <c r="AR7" s="607"/>
      <c r="AS7" s="607"/>
      <c r="AT7" s="607"/>
      <c r="AU7" s="607"/>
      <c r="AV7" s="607"/>
      <c r="AW7" s="607"/>
      <c r="AX7" s="607"/>
      <c r="AY7" s="607"/>
      <c r="AZ7" s="607"/>
      <c r="BA7" s="607"/>
      <c r="BB7" s="607"/>
      <c r="BC7" s="607"/>
      <c r="BD7" s="607"/>
      <c r="BE7" s="607"/>
      <c r="BF7" s="608"/>
      <c r="BG7" s="609">
        <v>3264994</v>
      </c>
      <c r="BH7" s="610"/>
      <c r="BI7" s="610"/>
      <c r="BJ7" s="610"/>
      <c r="BK7" s="610"/>
      <c r="BL7" s="610"/>
      <c r="BM7" s="610"/>
      <c r="BN7" s="611"/>
      <c r="BO7" s="635">
        <v>44</v>
      </c>
      <c r="BP7" s="635"/>
      <c r="BQ7" s="635"/>
      <c r="BR7" s="635"/>
      <c r="BS7" s="636" t="s">
        <v>129</v>
      </c>
      <c r="BT7" s="636"/>
      <c r="BU7" s="636"/>
      <c r="BV7" s="636"/>
      <c r="BW7" s="636"/>
      <c r="BX7" s="636"/>
      <c r="BY7" s="636"/>
      <c r="BZ7" s="636"/>
      <c r="CA7" s="636"/>
      <c r="CB7" s="681"/>
      <c r="CD7" s="606" t="s">
        <v>240</v>
      </c>
      <c r="CE7" s="607"/>
      <c r="CF7" s="607"/>
      <c r="CG7" s="607"/>
      <c r="CH7" s="607"/>
      <c r="CI7" s="607"/>
      <c r="CJ7" s="607"/>
      <c r="CK7" s="607"/>
      <c r="CL7" s="607"/>
      <c r="CM7" s="607"/>
      <c r="CN7" s="607"/>
      <c r="CO7" s="607"/>
      <c r="CP7" s="607"/>
      <c r="CQ7" s="608"/>
      <c r="CR7" s="609">
        <v>1991604</v>
      </c>
      <c r="CS7" s="610"/>
      <c r="CT7" s="610"/>
      <c r="CU7" s="610"/>
      <c r="CV7" s="610"/>
      <c r="CW7" s="610"/>
      <c r="CX7" s="610"/>
      <c r="CY7" s="611"/>
      <c r="CZ7" s="635">
        <v>8.9</v>
      </c>
      <c r="DA7" s="635"/>
      <c r="DB7" s="635"/>
      <c r="DC7" s="635"/>
      <c r="DD7" s="615">
        <v>2414</v>
      </c>
      <c r="DE7" s="610"/>
      <c r="DF7" s="610"/>
      <c r="DG7" s="610"/>
      <c r="DH7" s="610"/>
      <c r="DI7" s="610"/>
      <c r="DJ7" s="610"/>
      <c r="DK7" s="610"/>
      <c r="DL7" s="610"/>
      <c r="DM7" s="610"/>
      <c r="DN7" s="610"/>
      <c r="DO7" s="610"/>
      <c r="DP7" s="611"/>
      <c r="DQ7" s="615">
        <v>1737950</v>
      </c>
      <c r="DR7" s="610"/>
      <c r="DS7" s="610"/>
      <c r="DT7" s="610"/>
      <c r="DU7" s="610"/>
      <c r="DV7" s="610"/>
      <c r="DW7" s="610"/>
      <c r="DX7" s="610"/>
      <c r="DY7" s="610"/>
      <c r="DZ7" s="610"/>
      <c r="EA7" s="610"/>
      <c r="EB7" s="610"/>
      <c r="EC7" s="645"/>
    </row>
    <row r="8" spans="2:143" ht="11.25" customHeight="1" x14ac:dyDescent="0.15">
      <c r="B8" s="606" t="s">
        <v>241</v>
      </c>
      <c r="C8" s="607"/>
      <c r="D8" s="607"/>
      <c r="E8" s="607"/>
      <c r="F8" s="607"/>
      <c r="G8" s="607"/>
      <c r="H8" s="607"/>
      <c r="I8" s="607"/>
      <c r="J8" s="607"/>
      <c r="K8" s="607"/>
      <c r="L8" s="607"/>
      <c r="M8" s="607"/>
      <c r="N8" s="607"/>
      <c r="O8" s="607"/>
      <c r="P8" s="607"/>
      <c r="Q8" s="608"/>
      <c r="R8" s="609">
        <v>48219</v>
      </c>
      <c r="S8" s="610"/>
      <c r="T8" s="610"/>
      <c r="U8" s="610"/>
      <c r="V8" s="610"/>
      <c r="W8" s="610"/>
      <c r="X8" s="610"/>
      <c r="Y8" s="611"/>
      <c r="Z8" s="635">
        <v>0.2</v>
      </c>
      <c r="AA8" s="635"/>
      <c r="AB8" s="635"/>
      <c r="AC8" s="635"/>
      <c r="AD8" s="636">
        <v>48219</v>
      </c>
      <c r="AE8" s="636"/>
      <c r="AF8" s="636"/>
      <c r="AG8" s="636"/>
      <c r="AH8" s="636"/>
      <c r="AI8" s="636"/>
      <c r="AJ8" s="636"/>
      <c r="AK8" s="636"/>
      <c r="AL8" s="612">
        <v>0.4</v>
      </c>
      <c r="AM8" s="613"/>
      <c r="AN8" s="613"/>
      <c r="AO8" s="637"/>
      <c r="AP8" s="606" t="s">
        <v>242</v>
      </c>
      <c r="AQ8" s="607"/>
      <c r="AR8" s="607"/>
      <c r="AS8" s="607"/>
      <c r="AT8" s="607"/>
      <c r="AU8" s="607"/>
      <c r="AV8" s="607"/>
      <c r="AW8" s="607"/>
      <c r="AX8" s="607"/>
      <c r="AY8" s="607"/>
      <c r="AZ8" s="607"/>
      <c r="BA8" s="607"/>
      <c r="BB8" s="607"/>
      <c r="BC8" s="607"/>
      <c r="BD8" s="607"/>
      <c r="BE8" s="607"/>
      <c r="BF8" s="608"/>
      <c r="BG8" s="609">
        <v>94257</v>
      </c>
      <c r="BH8" s="610"/>
      <c r="BI8" s="610"/>
      <c r="BJ8" s="610"/>
      <c r="BK8" s="610"/>
      <c r="BL8" s="610"/>
      <c r="BM8" s="610"/>
      <c r="BN8" s="611"/>
      <c r="BO8" s="635">
        <v>1.3</v>
      </c>
      <c r="BP8" s="635"/>
      <c r="BQ8" s="635"/>
      <c r="BR8" s="635"/>
      <c r="BS8" s="636" t="s">
        <v>129</v>
      </c>
      <c r="BT8" s="636"/>
      <c r="BU8" s="636"/>
      <c r="BV8" s="636"/>
      <c r="BW8" s="636"/>
      <c r="BX8" s="636"/>
      <c r="BY8" s="636"/>
      <c r="BZ8" s="636"/>
      <c r="CA8" s="636"/>
      <c r="CB8" s="681"/>
      <c r="CD8" s="606" t="s">
        <v>243</v>
      </c>
      <c r="CE8" s="607"/>
      <c r="CF8" s="607"/>
      <c r="CG8" s="607"/>
      <c r="CH8" s="607"/>
      <c r="CI8" s="607"/>
      <c r="CJ8" s="607"/>
      <c r="CK8" s="607"/>
      <c r="CL8" s="607"/>
      <c r="CM8" s="607"/>
      <c r="CN8" s="607"/>
      <c r="CO8" s="607"/>
      <c r="CP8" s="607"/>
      <c r="CQ8" s="608"/>
      <c r="CR8" s="609">
        <v>9512703</v>
      </c>
      <c r="CS8" s="610"/>
      <c r="CT8" s="610"/>
      <c r="CU8" s="610"/>
      <c r="CV8" s="610"/>
      <c r="CW8" s="610"/>
      <c r="CX8" s="610"/>
      <c r="CY8" s="611"/>
      <c r="CZ8" s="635">
        <v>42.7</v>
      </c>
      <c r="DA8" s="635"/>
      <c r="DB8" s="635"/>
      <c r="DC8" s="635"/>
      <c r="DD8" s="615">
        <v>94309</v>
      </c>
      <c r="DE8" s="610"/>
      <c r="DF8" s="610"/>
      <c r="DG8" s="610"/>
      <c r="DH8" s="610"/>
      <c r="DI8" s="610"/>
      <c r="DJ8" s="610"/>
      <c r="DK8" s="610"/>
      <c r="DL8" s="610"/>
      <c r="DM8" s="610"/>
      <c r="DN8" s="610"/>
      <c r="DO8" s="610"/>
      <c r="DP8" s="611"/>
      <c r="DQ8" s="615">
        <v>3954184</v>
      </c>
      <c r="DR8" s="610"/>
      <c r="DS8" s="610"/>
      <c r="DT8" s="610"/>
      <c r="DU8" s="610"/>
      <c r="DV8" s="610"/>
      <c r="DW8" s="610"/>
      <c r="DX8" s="610"/>
      <c r="DY8" s="610"/>
      <c r="DZ8" s="610"/>
      <c r="EA8" s="610"/>
      <c r="EB8" s="610"/>
      <c r="EC8" s="645"/>
    </row>
    <row r="9" spans="2:143" ht="11.25" customHeight="1" x14ac:dyDescent="0.15">
      <c r="B9" s="606" t="s">
        <v>244</v>
      </c>
      <c r="C9" s="607"/>
      <c r="D9" s="607"/>
      <c r="E9" s="607"/>
      <c r="F9" s="607"/>
      <c r="G9" s="607"/>
      <c r="H9" s="607"/>
      <c r="I9" s="607"/>
      <c r="J9" s="607"/>
      <c r="K9" s="607"/>
      <c r="L9" s="607"/>
      <c r="M9" s="607"/>
      <c r="N9" s="607"/>
      <c r="O9" s="607"/>
      <c r="P9" s="607"/>
      <c r="Q9" s="608"/>
      <c r="R9" s="609">
        <v>60856</v>
      </c>
      <c r="S9" s="610"/>
      <c r="T9" s="610"/>
      <c r="U9" s="610"/>
      <c r="V9" s="610"/>
      <c r="W9" s="610"/>
      <c r="X9" s="610"/>
      <c r="Y9" s="611"/>
      <c r="Z9" s="635">
        <v>0.3</v>
      </c>
      <c r="AA9" s="635"/>
      <c r="AB9" s="635"/>
      <c r="AC9" s="635"/>
      <c r="AD9" s="636">
        <v>60856</v>
      </c>
      <c r="AE9" s="636"/>
      <c r="AF9" s="636"/>
      <c r="AG9" s="636"/>
      <c r="AH9" s="636"/>
      <c r="AI9" s="636"/>
      <c r="AJ9" s="636"/>
      <c r="AK9" s="636"/>
      <c r="AL9" s="612">
        <v>0.5</v>
      </c>
      <c r="AM9" s="613"/>
      <c r="AN9" s="613"/>
      <c r="AO9" s="637"/>
      <c r="AP9" s="606" t="s">
        <v>245</v>
      </c>
      <c r="AQ9" s="607"/>
      <c r="AR9" s="607"/>
      <c r="AS9" s="607"/>
      <c r="AT9" s="607"/>
      <c r="AU9" s="607"/>
      <c r="AV9" s="607"/>
      <c r="AW9" s="607"/>
      <c r="AX9" s="607"/>
      <c r="AY9" s="607"/>
      <c r="AZ9" s="607"/>
      <c r="BA9" s="607"/>
      <c r="BB9" s="607"/>
      <c r="BC9" s="607"/>
      <c r="BD9" s="607"/>
      <c r="BE9" s="607"/>
      <c r="BF9" s="608"/>
      <c r="BG9" s="609">
        <v>2779449</v>
      </c>
      <c r="BH9" s="610"/>
      <c r="BI9" s="610"/>
      <c r="BJ9" s="610"/>
      <c r="BK9" s="610"/>
      <c r="BL9" s="610"/>
      <c r="BM9" s="610"/>
      <c r="BN9" s="611"/>
      <c r="BO9" s="635">
        <v>37.4</v>
      </c>
      <c r="BP9" s="635"/>
      <c r="BQ9" s="635"/>
      <c r="BR9" s="635"/>
      <c r="BS9" s="636" t="s">
        <v>129</v>
      </c>
      <c r="BT9" s="636"/>
      <c r="BU9" s="636"/>
      <c r="BV9" s="636"/>
      <c r="BW9" s="636"/>
      <c r="BX9" s="636"/>
      <c r="BY9" s="636"/>
      <c r="BZ9" s="636"/>
      <c r="CA9" s="636"/>
      <c r="CB9" s="681"/>
      <c r="CD9" s="606" t="s">
        <v>246</v>
      </c>
      <c r="CE9" s="607"/>
      <c r="CF9" s="607"/>
      <c r="CG9" s="607"/>
      <c r="CH9" s="607"/>
      <c r="CI9" s="607"/>
      <c r="CJ9" s="607"/>
      <c r="CK9" s="607"/>
      <c r="CL9" s="607"/>
      <c r="CM9" s="607"/>
      <c r="CN9" s="607"/>
      <c r="CO9" s="607"/>
      <c r="CP9" s="607"/>
      <c r="CQ9" s="608"/>
      <c r="CR9" s="609">
        <v>2838110</v>
      </c>
      <c r="CS9" s="610"/>
      <c r="CT9" s="610"/>
      <c r="CU9" s="610"/>
      <c r="CV9" s="610"/>
      <c r="CW9" s="610"/>
      <c r="CX9" s="610"/>
      <c r="CY9" s="611"/>
      <c r="CZ9" s="635">
        <v>12.8</v>
      </c>
      <c r="DA9" s="635"/>
      <c r="DB9" s="635"/>
      <c r="DC9" s="635"/>
      <c r="DD9" s="615">
        <v>4316</v>
      </c>
      <c r="DE9" s="610"/>
      <c r="DF9" s="610"/>
      <c r="DG9" s="610"/>
      <c r="DH9" s="610"/>
      <c r="DI9" s="610"/>
      <c r="DJ9" s="610"/>
      <c r="DK9" s="610"/>
      <c r="DL9" s="610"/>
      <c r="DM9" s="610"/>
      <c r="DN9" s="610"/>
      <c r="DO9" s="610"/>
      <c r="DP9" s="611"/>
      <c r="DQ9" s="615">
        <v>1791952</v>
      </c>
      <c r="DR9" s="610"/>
      <c r="DS9" s="610"/>
      <c r="DT9" s="610"/>
      <c r="DU9" s="610"/>
      <c r="DV9" s="610"/>
      <c r="DW9" s="610"/>
      <c r="DX9" s="610"/>
      <c r="DY9" s="610"/>
      <c r="DZ9" s="610"/>
      <c r="EA9" s="610"/>
      <c r="EB9" s="610"/>
      <c r="EC9" s="645"/>
    </row>
    <row r="10" spans="2:143" ht="11.25" customHeight="1" x14ac:dyDescent="0.15">
      <c r="B10" s="606" t="s">
        <v>247</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248</v>
      </c>
      <c r="AQ10" s="607"/>
      <c r="AR10" s="607"/>
      <c r="AS10" s="607"/>
      <c r="AT10" s="607"/>
      <c r="AU10" s="607"/>
      <c r="AV10" s="607"/>
      <c r="AW10" s="607"/>
      <c r="AX10" s="607"/>
      <c r="AY10" s="607"/>
      <c r="AZ10" s="607"/>
      <c r="BA10" s="607"/>
      <c r="BB10" s="607"/>
      <c r="BC10" s="607"/>
      <c r="BD10" s="607"/>
      <c r="BE10" s="607"/>
      <c r="BF10" s="608"/>
      <c r="BG10" s="609">
        <v>176432</v>
      </c>
      <c r="BH10" s="610"/>
      <c r="BI10" s="610"/>
      <c r="BJ10" s="610"/>
      <c r="BK10" s="610"/>
      <c r="BL10" s="610"/>
      <c r="BM10" s="610"/>
      <c r="BN10" s="611"/>
      <c r="BO10" s="635">
        <v>2.4</v>
      </c>
      <c r="BP10" s="635"/>
      <c r="BQ10" s="635"/>
      <c r="BR10" s="635"/>
      <c r="BS10" s="636" t="s">
        <v>129</v>
      </c>
      <c r="BT10" s="636"/>
      <c r="BU10" s="636"/>
      <c r="BV10" s="636"/>
      <c r="BW10" s="636"/>
      <c r="BX10" s="636"/>
      <c r="BY10" s="636"/>
      <c r="BZ10" s="636"/>
      <c r="CA10" s="636"/>
      <c r="CB10" s="681"/>
      <c r="CD10" s="606" t="s">
        <v>249</v>
      </c>
      <c r="CE10" s="607"/>
      <c r="CF10" s="607"/>
      <c r="CG10" s="607"/>
      <c r="CH10" s="607"/>
      <c r="CI10" s="607"/>
      <c r="CJ10" s="607"/>
      <c r="CK10" s="607"/>
      <c r="CL10" s="607"/>
      <c r="CM10" s="607"/>
      <c r="CN10" s="607"/>
      <c r="CO10" s="607"/>
      <c r="CP10" s="607"/>
      <c r="CQ10" s="608"/>
      <c r="CR10" s="609" t="s">
        <v>129</v>
      </c>
      <c r="CS10" s="610"/>
      <c r="CT10" s="610"/>
      <c r="CU10" s="610"/>
      <c r="CV10" s="610"/>
      <c r="CW10" s="610"/>
      <c r="CX10" s="610"/>
      <c r="CY10" s="611"/>
      <c r="CZ10" s="635" t="s">
        <v>129</v>
      </c>
      <c r="DA10" s="635"/>
      <c r="DB10" s="635"/>
      <c r="DC10" s="635"/>
      <c r="DD10" s="615" t="s">
        <v>129</v>
      </c>
      <c r="DE10" s="610"/>
      <c r="DF10" s="610"/>
      <c r="DG10" s="610"/>
      <c r="DH10" s="610"/>
      <c r="DI10" s="610"/>
      <c r="DJ10" s="610"/>
      <c r="DK10" s="610"/>
      <c r="DL10" s="610"/>
      <c r="DM10" s="610"/>
      <c r="DN10" s="610"/>
      <c r="DO10" s="610"/>
      <c r="DP10" s="611"/>
      <c r="DQ10" s="615" t="s">
        <v>129</v>
      </c>
      <c r="DR10" s="610"/>
      <c r="DS10" s="610"/>
      <c r="DT10" s="610"/>
      <c r="DU10" s="610"/>
      <c r="DV10" s="610"/>
      <c r="DW10" s="610"/>
      <c r="DX10" s="610"/>
      <c r="DY10" s="610"/>
      <c r="DZ10" s="610"/>
      <c r="EA10" s="610"/>
      <c r="EB10" s="610"/>
      <c r="EC10" s="645"/>
    </row>
    <row r="11" spans="2:143" ht="11.25" customHeight="1" x14ac:dyDescent="0.15">
      <c r="B11" s="606" t="s">
        <v>250</v>
      </c>
      <c r="C11" s="607"/>
      <c r="D11" s="607"/>
      <c r="E11" s="607"/>
      <c r="F11" s="607"/>
      <c r="G11" s="607"/>
      <c r="H11" s="607"/>
      <c r="I11" s="607"/>
      <c r="J11" s="607"/>
      <c r="K11" s="607"/>
      <c r="L11" s="607"/>
      <c r="M11" s="607"/>
      <c r="N11" s="607"/>
      <c r="O11" s="607"/>
      <c r="P11" s="607"/>
      <c r="Q11" s="608"/>
      <c r="R11" s="609">
        <v>1442942</v>
      </c>
      <c r="S11" s="610"/>
      <c r="T11" s="610"/>
      <c r="U11" s="610"/>
      <c r="V11" s="610"/>
      <c r="W11" s="610"/>
      <c r="X11" s="610"/>
      <c r="Y11" s="611"/>
      <c r="Z11" s="612">
        <v>6.1</v>
      </c>
      <c r="AA11" s="613"/>
      <c r="AB11" s="613"/>
      <c r="AC11" s="614"/>
      <c r="AD11" s="615">
        <v>1442942</v>
      </c>
      <c r="AE11" s="610"/>
      <c r="AF11" s="610"/>
      <c r="AG11" s="610"/>
      <c r="AH11" s="610"/>
      <c r="AI11" s="610"/>
      <c r="AJ11" s="610"/>
      <c r="AK11" s="611"/>
      <c r="AL11" s="612">
        <v>11</v>
      </c>
      <c r="AM11" s="613"/>
      <c r="AN11" s="613"/>
      <c r="AO11" s="637"/>
      <c r="AP11" s="606" t="s">
        <v>251</v>
      </c>
      <c r="AQ11" s="607"/>
      <c r="AR11" s="607"/>
      <c r="AS11" s="607"/>
      <c r="AT11" s="607"/>
      <c r="AU11" s="607"/>
      <c r="AV11" s="607"/>
      <c r="AW11" s="607"/>
      <c r="AX11" s="607"/>
      <c r="AY11" s="607"/>
      <c r="AZ11" s="607"/>
      <c r="BA11" s="607"/>
      <c r="BB11" s="607"/>
      <c r="BC11" s="607"/>
      <c r="BD11" s="607"/>
      <c r="BE11" s="607"/>
      <c r="BF11" s="608"/>
      <c r="BG11" s="609">
        <v>214856</v>
      </c>
      <c r="BH11" s="610"/>
      <c r="BI11" s="610"/>
      <c r="BJ11" s="610"/>
      <c r="BK11" s="610"/>
      <c r="BL11" s="610"/>
      <c r="BM11" s="610"/>
      <c r="BN11" s="611"/>
      <c r="BO11" s="635">
        <v>2.9</v>
      </c>
      <c r="BP11" s="635"/>
      <c r="BQ11" s="635"/>
      <c r="BR11" s="635"/>
      <c r="BS11" s="636" t="s">
        <v>129</v>
      </c>
      <c r="BT11" s="636"/>
      <c r="BU11" s="636"/>
      <c r="BV11" s="636"/>
      <c r="BW11" s="636"/>
      <c r="BX11" s="636"/>
      <c r="BY11" s="636"/>
      <c r="BZ11" s="636"/>
      <c r="CA11" s="636"/>
      <c r="CB11" s="681"/>
      <c r="CD11" s="606" t="s">
        <v>252</v>
      </c>
      <c r="CE11" s="607"/>
      <c r="CF11" s="607"/>
      <c r="CG11" s="607"/>
      <c r="CH11" s="607"/>
      <c r="CI11" s="607"/>
      <c r="CJ11" s="607"/>
      <c r="CK11" s="607"/>
      <c r="CL11" s="607"/>
      <c r="CM11" s="607"/>
      <c r="CN11" s="607"/>
      <c r="CO11" s="607"/>
      <c r="CP11" s="607"/>
      <c r="CQ11" s="608"/>
      <c r="CR11" s="609">
        <v>905517</v>
      </c>
      <c r="CS11" s="610"/>
      <c r="CT11" s="610"/>
      <c r="CU11" s="610"/>
      <c r="CV11" s="610"/>
      <c r="CW11" s="610"/>
      <c r="CX11" s="610"/>
      <c r="CY11" s="611"/>
      <c r="CZ11" s="635">
        <v>4.0999999999999996</v>
      </c>
      <c r="DA11" s="635"/>
      <c r="DB11" s="635"/>
      <c r="DC11" s="635"/>
      <c r="DD11" s="615">
        <v>132389</v>
      </c>
      <c r="DE11" s="610"/>
      <c r="DF11" s="610"/>
      <c r="DG11" s="610"/>
      <c r="DH11" s="610"/>
      <c r="DI11" s="610"/>
      <c r="DJ11" s="610"/>
      <c r="DK11" s="610"/>
      <c r="DL11" s="610"/>
      <c r="DM11" s="610"/>
      <c r="DN11" s="610"/>
      <c r="DO11" s="610"/>
      <c r="DP11" s="611"/>
      <c r="DQ11" s="615">
        <v>668268</v>
      </c>
      <c r="DR11" s="610"/>
      <c r="DS11" s="610"/>
      <c r="DT11" s="610"/>
      <c r="DU11" s="610"/>
      <c r="DV11" s="610"/>
      <c r="DW11" s="610"/>
      <c r="DX11" s="610"/>
      <c r="DY11" s="610"/>
      <c r="DZ11" s="610"/>
      <c r="EA11" s="610"/>
      <c r="EB11" s="610"/>
      <c r="EC11" s="645"/>
    </row>
    <row r="12" spans="2:143" ht="11.25" customHeight="1" x14ac:dyDescent="0.15">
      <c r="B12" s="606" t="s">
        <v>253</v>
      </c>
      <c r="C12" s="607"/>
      <c r="D12" s="607"/>
      <c r="E12" s="607"/>
      <c r="F12" s="607"/>
      <c r="G12" s="607"/>
      <c r="H12" s="607"/>
      <c r="I12" s="607"/>
      <c r="J12" s="607"/>
      <c r="K12" s="607"/>
      <c r="L12" s="607"/>
      <c r="M12" s="607"/>
      <c r="N12" s="607"/>
      <c r="O12" s="607"/>
      <c r="P12" s="607"/>
      <c r="Q12" s="608"/>
      <c r="R12" s="609">
        <v>79285</v>
      </c>
      <c r="S12" s="610"/>
      <c r="T12" s="610"/>
      <c r="U12" s="610"/>
      <c r="V12" s="610"/>
      <c r="W12" s="610"/>
      <c r="X12" s="610"/>
      <c r="Y12" s="611"/>
      <c r="Z12" s="635">
        <v>0.3</v>
      </c>
      <c r="AA12" s="635"/>
      <c r="AB12" s="635"/>
      <c r="AC12" s="635"/>
      <c r="AD12" s="636">
        <v>79285</v>
      </c>
      <c r="AE12" s="636"/>
      <c r="AF12" s="636"/>
      <c r="AG12" s="636"/>
      <c r="AH12" s="636"/>
      <c r="AI12" s="636"/>
      <c r="AJ12" s="636"/>
      <c r="AK12" s="636"/>
      <c r="AL12" s="612">
        <v>0.6</v>
      </c>
      <c r="AM12" s="613"/>
      <c r="AN12" s="613"/>
      <c r="AO12" s="637"/>
      <c r="AP12" s="606" t="s">
        <v>254</v>
      </c>
      <c r="AQ12" s="607"/>
      <c r="AR12" s="607"/>
      <c r="AS12" s="607"/>
      <c r="AT12" s="607"/>
      <c r="AU12" s="607"/>
      <c r="AV12" s="607"/>
      <c r="AW12" s="607"/>
      <c r="AX12" s="607"/>
      <c r="AY12" s="607"/>
      <c r="AZ12" s="607"/>
      <c r="BA12" s="607"/>
      <c r="BB12" s="607"/>
      <c r="BC12" s="607"/>
      <c r="BD12" s="607"/>
      <c r="BE12" s="607"/>
      <c r="BF12" s="608"/>
      <c r="BG12" s="609">
        <v>3058618</v>
      </c>
      <c r="BH12" s="610"/>
      <c r="BI12" s="610"/>
      <c r="BJ12" s="610"/>
      <c r="BK12" s="610"/>
      <c r="BL12" s="610"/>
      <c r="BM12" s="610"/>
      <c r="BN12" s="611"/>
      <c r="BO12" s="635">
        <v>41.2</v>
      </c>
      <c r="BP12" s="635"/>
      <c r="BQ12" s="635"/>
      <c r="BR12" s="635"/>
      <c r="BS12" s="636" t="s">
        <v>129</v>
      </c>
      <c r="BT12" s="636"/>
      <c r="BU12" s="636"/>
      <c r="BV12" s="636"/>
      <c r="BW12" s="636"/>
      <c r="BX12" s="636"/>
      <c r="BY12" s="636"/>
      <c r="BZ12" s="636"/>
      <c r="CA12" s="636"/>
      <c r="CB12" s="681"/>
      <c r="CD12" s="606" t="s">
        <v>255</v>
      </c>
      <c r="CE12" s="607"/>
      <c r="CF12" s="607"/>
      <c r="CG12" s="607"/>
      <c r="CH12" s="607"/>
      <c r="CI12" s="607"/>
      <c r="CJ12" s="607"/>
      <c r="CK12" s="607"/>
      <c r="CL12" s="607"/>
      <c r="CM12" s="607"/>
      <c r="CN12" s="607"/>
      <c r="CO12" s="607"/>
      <c r="CP12" s="607"/>
      <c r="CQ12" s="608"/>
      <c r="CR12" s="609">
        <v>546112</v>
      </c>
      <c r="CS12" s="610"/>
      <c r="CT12" s="610"/>
      <c r="CU12" s="610"/>
      <c r="CV12" s="610"/>
      <c r="CW12" s="610"/>
      <c r="CX12" s="610"/>
      <c r="CY12" s="611"/>
      <c r="CZ12" s="635">
        <v>2.5</v>
      </c>
      <c r="DA12" s="635"/>
      <c r="DB12" s="635"/>
      <c r="DC12" s="635"/>
      <c r="DD12" s="615" t="s">
        <v>129</v>
      </c>
      <c r="DE12" s="610"/>
      <c r="DF12" s="610"/>
      <c r="DG12" s="610"/>
      <c r="DH12" s="610"/>
      <c r="DI12" s="610"/>
      <c r="DJ12" s="610"/>
      <c r="DK12" s="610"/>
      <c r="DL12" s="610"/>
      <c r="DM12" s="610"/>
      <c r="DN12" s="610"/>
      <c r="DO12" s="610"/>
      <c r="DP12" s="611"/>
      <c r="DQ12" s="615">
        <v>415959</v>
      </c>
      <c r="DR12" s="610"/>
      <c r="DS12" s="610"/>
      <c r="DT12" s="610"/>
      <c r="DU12" s="610"/>
      <c r="DV12" s="610"/>
      <c r="DW12" s="610"/>
      <c r="DX12" s="610"/>
      <c r="DY12" s="610"/>
      <c r="DZ12" s="610"/>
      <c r="EA12" s="610"/>
      <c r="EB12" s="610"/>
      <c r="EC12" s="645"/>
    </row>
    <row r="13" spans="2:143" ht="11.25" customHeight="1" x14ac:dyDescent="0.15">
      <c r="B13" s="606" t="s">
        <v>256</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257</v>
      </c>
      <c r="AQ13" s="607"/>
      <c r="AR13" s="607"/>
      <c r="AS13" s="607"/>
      <c r="AT13" s="607"/>
      <c r="AU13" s="607"/>
      <c r="AV13" s="607"/>
      <c r="AW13" s="607"/>
      <c r="AX13" s="607"/>
      <c r="AY13" s="607"/>
      <c r="AZ13" s="607"/>
      <c r="BA13" s="607"/>
      <c r="BB13" s="607"/>
      <c r="BC13" s="607"/>
      <c r="BD13" s="607"/>
      <c r="BE13" s="607"/>
      <c r="BF13" s="608"/>
      <c r="BG13" s="609">
        <v>3053648</v>
      </c>
      <c r="BH13" s="610"/>
      <c r="BI13" s="610"/>
      <c r="BJ13" s="610"/>
      <c r="BK13" s="610"/>
      <c r="BL13" s="610"/>
      <c r="BM13" s="610"/>
      <c r="BN13" s="611"/>
      <c r="BO13" s="635">
        <v>41.1</v>
      </c>
      <c r="BP13" s="635"/>
      <c r="BQ13" s="635"/>
      <c r="BR13" s="635"/>
      <c r="BS13" s="636" t="s">
        <v>129</v>
      </c>
      <c r="BT13" s="636"/>
      <c r="BU13" s="636"/>
      <c r="BV13" s="636"/>
      <c r="BW13" s="636"/>
      <c r="BX13" s="636"/>
      <c r="BY13" s="636"/>
      <c r="BZ13" s="636"/>
      <c r="CA13" s="636"/>
      <c r="CB13" s="681"/>
      <c r="CD13" s="606" t="s">
        <v>258</v>
      </c>
      <c r="CE13" s="607"/>
      <c r="CF13" s="607"/>
      <c r="CG13" s="607"/>
      <c r="CH13" s="607"/>
      <c r="CI13" s="607"/>
      <c r="CJ13" s="607"/>
      <c r="CK13" s="607"/>
      <c r="CL13" s="607"/>
      <c r="CM13" s="607"/>
      <c r="CN13" s="607"/>
      <c r="CO13" s="607"/>
      <c r="CP13" s="607"/>
      <c r="CQ13" s="608"/>
      <c r="CR13" s="609">
        <v>1444255</v>
      </c>
      <c r="CS13" s="610"/>
      <c r="CT13" s="610"/>
      <c r="CU13" s="610"/>
      <c r="CV13" s="610"/>
      <c r="CW13" s="610"/>
      <c r="CX13" s="610"/>
      <c r="CY13" s="611"/>
      <c r="CZ13" s="635">
        <v>6.5</v>
      </c>
      <c r="DA13" s="635"/>
      <c r="DB13" s="635"/>
      <c r="DC13" s="635"/>
      <c r="DD13" s="615">
        <v>352181</v>
      </c>
      <c r="DE13" s="610"/>
      <c r="DF13" s="610"/>
      <c r="DG13" s="610"/>
      <c r="DH13" s="610"/>
      <c r="DI13" s="610"/>
      <c r="DJ13" s="610"/>
      <c r="DK13" s="610"/>
      <c r="DL13" s="610"/>
      <c r="DM13" s="610"/>
      <c r="DN13" s="610"/>
      <c r="DO13" s="610"/>
      <c r="DP13" s="611"/>
      <c r="DQ13" s="615">
        <v>1128341</v>
      </c>
      <c r="DR13" s="610"/>
      <c r="DS13" s="610"/>
      <c r="DT13" s="610"/>
      <c r="DU13" s="610"/>
      <c r="DV13" s="610"/>
      <c r="DW13" s="610"/>
      <c r="DX13" s="610"/>
      <c r="DY13" s="610"/>
      <c r="DZ13" s="610"/>
      <c r="EA13" s="610"/>
      <c r="EB13" s="610"/>
      <c r="EC13" s="645"/>
    </row>
    <row r="14" spans="2:143" ht="11.25" customHeight="1" x14ac:dyDescent="0.15">
      <c r="B14" s="606" t="s">
        <v>259</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260</v>
      </c>
      <c r="AQ14" s="607"/>
      <c r="AR14" s="607"/>
      <c r="AS14" s="607"/>
      <c r="AT14" s="607"/>
      <c r="AU14" s="607"/>
      <c r="AV14" s="607"/>
      <c r="AW14" s="607"/>
      <c r="AX14" s="607"/>
      <c r="AY14" s="607"/>
      <c r="AZ14" s="607"/>
      <c r="BA14" s="607"/>
      <c r="BB14" s="607"/>
      <c r="BC14" s="607"/>
      <c r="BD14" s="607"/>
      <c r="BE14" s="607"/>
      <c r="BF14" s="608"/>
      <c r="BG14" s="609">
        <v>205389</v>
      </c>
      <c r="BH14" s="610"/>
      <c r="BI14" s="610"/>
      <c r="BJ14" s="610"/>
      <c r="BK14" s="610"/>
      <c r="BL14" s="610"/>
      <c r="BM14" s="610"/>
      <c r="BN14" s="611"/>
      <c r="BO14" s="635">
        <v>2.8</v>
      </c>
      <c r="BP14" s="635"/>
      <c r="BQ14" s="635"/>
      <c r="BR14" s="635"/>
      <c r="BS14" s="636" t="s">
        <v>129</v>
      </c>
      <c r="BT14" s="636"/>
      <c r="BU14" s="636"/>
      <c r="BV14" s="636"/>
      <c r="BW14" s="636"/>
      <c r="BX14" s="636"/>
      <c r="BY14" s="636"/>
      <c r="BZ14" s="636"/>
      <c r="CA14" s="636"/>
      <c r="CB14" s="681"/>
      <c r="CD14" s="606" t="s">
        <v>261</v>
      </c>
      <c r="CE14" s="607"/>
      <c r="CF14" s="607"/>
      <c r="CG14" s="607"/>
      <c r="CH14" s="607"/>
      <c r="CI14" s="607"/>
      <c r="CJ14" s="607"/>
      <c r="CK14" s="607"/>
      <c r="CL14" s="607"/>
      <c r="CM14" s="607"/>
      <c r="CN14" s="607"/>
      <c r="CO14" s="607"/>
      <c r="CP14" s="607"/>
      <c r="CQ14" s="608"/>
      <c r="CR14" s="609">
        <v>900429</v>
      </c>
      <c r="CS14" s="610"/>
      <c r="CT14" s="610"/>
      <c r="CU14" s="610"/>
      <c r="CV14" s="610"/>
      <c r="CW14" s="610"/>
      <c r="CX14" s="610"/>
      <c r="CY14" s="611"/>
      <c r="CZ14" s="635">
        <v>4</v>
      </c>
      <c r="DA14" s="635"/>
      <c r="DB14" s="635"/>
      <c r="DC14" s="635"/>
      <c r="DD14" s="615">
        <v>10392</v>
      </c>
      <c r="DE14" s="610"/>
      <c r="DF14" s="610"/>
      <c r="DG14" s="610"/>
      <c r="DH14" s="610"/>
      <c r="DI14" s="610"/>
      <c r="DJ14" s="610"/>
      <c r="DK14" s="610"/>
      <c r="DL14" s="610"/>
      <c r="DM14" s="610"/>
      <c r="DN14" s="610"/>
      <c r="DO14" s="610"/>
      <c r="DP14" s="611"/>
      <c r="DQ14" s="615">
        <v>897920</v>
      </c>
      <c r="DR14" s="610"/>
      <c r="DS14" s="610"/>
      <c r="DT14" s="610"/>
      <c r="DU14" s="610"/>
      <c r="DV14" s="610"/>
      <c r="DW14" s="610"/>
      <c r="DX14" s="610"/>
      <c r="DY14" s="610"/>
      <c r="DZ14" s="610"/>
      <c r="EA14" s="610"/>
      <c r="EB14" s="610"/>
      <c r="EC14" s="645"/>
    </row>
    <row r="15" spans="2:143" ht="11.25" customHeight="1" x14ac:dyDescent="0.15">
      <c r="B15" s="606" t="s">
        <v>262</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263</v>
      </c>
      <c r="AQ15" s="607"/>
      <c r="AR15" s="607"/>
      <c r="AS15" s="607"/>
      <c r="AT15" s="607"/>
      <c r="AU15" s="607"/>
      <c r="AV15" s="607"/>
      <c r="AW15" s="607"/>
      <c r="AX15" s="607"/>
      <c r="AY15" s="607"/>
      <c r="AZ15" s="607"/>
      <c r="BA15" s="607"/>
      <c r="BB15" s="607"/>
      <c r="BC15" s="607"/>
      <c r="BD15" s="607"/>
      <c r="BE15" s="607"/>
      <c r="BF15" s="608"/>
      <c r="BG15" s="609">
        <v>505139</v>
      </c>
      <c r="BH15" s="610"/>
      <c r="BI15" s="610"/>
      <c r="BJ15" s="610"/>
      <c r="BK15" s="610"/>
      <c r="BL15" s="610"/>
      <c r="BM15" s="610"/>
      <c r="BN15" s="611"/>
      <c r="BO15" s="635">
        <v>6.8</v>
      </c>
      <c r="BP15" s="635"/>
      <c r="BQ15" s="635"/>
      <c r="BR15" s="635"/>
      <c r="BS15" s="636" t="s">
        <v>129</v>
      </c>
      <c r="BT15" s="636"/>
      <c r="BU15" s="636"/>
      <c r="BV15" s="636"/>
      <c r="BW15" s="636"/>
      <c r="BX15" s="636"/>
      <c r="BY15" s="636"/>
      <c r="BZ15" s="636"/>
      <c r="CA15" s="636"/>
      <c r="CB15" s="681"/>
      <c r="CD15" s="606" t="s">
        <v>264</v>
      </c>
      <c r="CE15" s="607"/>
      <c r="CF15" s="607"/>
      <c r="CG15" s="607"/>
      <c r="CH15" s="607"/>
      <c r="CI15" s="607"/>
      <c r="CJ15" s="607"/>
      <c r="CK15" s="607"/>
      <c r="CL15" s="607"/>
      <c r="CM15" s="607"/>
      <c r="CN15" s="607"/>
      <c r="CO15" s="607"/>
      <c r="CP15" s="607"/>
      <c r="CQ15" s="608"/>
      <c r="CR15" s="609">
        <v>2025828</v>
      </c>
      <c r="CS15" s="610"/>
      <c r="CT15" s="610"/>
      <c r="CU15" s="610"/>
      <c r="CV15" s="610"/>
      <c r="CW15" s="610"/>
      <c r="CX15" s="610"/>
      <c r="CY15" s="611"/>
      <c r="CZ15" s="635">
        <v>9.1</v>
      </c>
      <c r="DA15" s="635"/>
      <c r="DB15" s="635"/>
      <c r="DC15" s="635"/>
      <c r="DD15" s="615">
        <v>281187</v>
      </c>
      <c r="DE15" s="610"/>
      <c r="DF15" s="610"/>
      <c r="DG15" s="610"/>
      <c r="DH15" s="610"/>
      <c r="DI15" s="610"/>
      <c r="DJ15" s="610"/>
      <c r="DK15" s="610"/>
      <c r="DL15" s="610"/>
      <c r="DM15" s="610"/>
      <c r="DN15" s="610"/>
      <c r="DO15" s="610"/>
      <c r="DP15" s="611"/>
      <c r="DQ15" s="615">
        <v>1742382</v>
      </c>
      <c r="DR15" s="610"/>
      <c r="DS15" s="610"/>
      <c r="DT15" s="610"/>
      <c r="DU15" s="610"/>
      <c r="DV15" s="610"/>
      <c r="DW15" s="610"/>
      <c r="DX15" s="610"/>
      <c r="DY15" s="610"/>
      <c r="DZ15" s="610"/>
      <c r="EA15" s="610"/>
      <c r="EB15" s="610"/>
      <c r="EC15" s="645"/>
    </row>
    <row r="16" spans="2:143" ht="11.25" customHeight="1" x14ac:dyDescent="0.15">
      <c r="B16" s="606" t="s">
        <v>265</v>
      </c>
      <c r="C16" s="607"/>
      <c r="D16" s="607"/>
      <c r="E16" s="607"/>
      <c r="F16" s="607"/>
      <c r="G16" s="607"/>
      <c r="H16" s="607"/>
      <c r="I16" s="607"/>
      <c r="J16" s="607"/>
      <c r="K16" s="607"/>
      <c r="L16" s="607"/>
      <c r="M16" s="607"/>
      <c r="N16" s="607"/>
      <c r="O16" s="607"/>
      <c r="P16" s="607"/>
      <c r="Q16" s="608"/>
      <c r="R16" s="609">
        <v>32824</v>
      </c>
      <c r="S16" s="610"/>
      <c r="T16" s="610"/>
      <c r="U16" s="610"/>
      <c r="V16" s="610"/>
      <c r="W16" s="610"/>
      <c r="X16" s="610"/>
      <c r="Y16" s="611"/>
      <c r="Z16" s="635">
        <v>0.1</v>
      </c>
      <c r="AA16" s="635"/>
      <c r="AB16" s="635"/>
      <c r="AC16" s="635"/>
      <c r="AD16" s="636">
        <v>32824</v>
      </c>
      <c r="AE16" s="636"/>
      <c r="AF16" s="636"/>
      <c r="AG16" s="636"/>
      <c r="AH16" s="636"/>
      <c r="AI16" s="636"/>
      <c r="AJ16" s="636"/>
      <c r="AK16" s="636"/>
      <c r="AL16" s="612">
        <v>0.3</v>
      </c>
      <c r="AM16" s="613"/>
      <c r="AN16" s="613"/>
      <c r="AO16" s="637"/>
      <c r="AP16" s="606" t="s">
        <v>266</v>
      </c>
      <c r="AQ16" s="607"/>
      <c r="AR16" s="607"/>
      <c r="AS16" s="607"/>
      <c r="AT16" s="607"/>
      <c r="AU16" s="607"/>
      <c r="AV16" s="607"/>
      <c r="AW16" s="607"/>
      <c r="AX16" s="607"/>
      <c r="AY16" s="607"/>
      <c r="AZ16" s="607"/>
      <c r="BA16" s="607"/>
      <c r="BB16" s="607"/>
      <c r="BC16" s="607"/>
      <c r="BD16" s="607"/>
      <c r="BE16" s="607"/>
      <c r="BF16" s="608"/>
      <c r="BG16" s="609">
        <v>2515</v>
      </c>
      <c r="BH16" s="610"/>
      <c r="BI16" s="610"/>
      <c r="BJ16" s="610"/>
      <c r="BK16" s="610"/>
      <c r="BL16" s="610"/>
      <c r="BM16" s="610"/>
      <c r="BN16" s="611"/>
      <c r="BO16" s="635">
        <v>0</v>
      </c>
      <c r="BP16" s="635"/>
      <c r="BQ16" s="635"/>
      <c r="BR16" s="635"/>
      <c r="BS16" s="636" t="s">
        <v>129</v>
      </c>
      <c r="BT16" s="636"/>
      <c r="BU16" s="636"/>
      <c r="BV16" s="636"/>
      <c r="BW16" s="636"/>
      <c r="BX16" s="636"/>
      <c r="BY16" s="636"/>
      <c r="BZ16" s="636"/>
      <c r="CA16" s="636"/>
      <c r="CB16" s="681"/>
      <c r="CD16" s="606" t="s">
        <v>267</v>
      </c>
      <c r="CE16" s="607"/>
      <c r="CF16" s="607"/>
      <c r="CG16" s="607"/>
      <c r="CH16" s="607"/>
      <c r="CI16" s="607"/>
      <c r="CJ16" s="607"/>
      <c r="CK16" s="607"/>
      <c r="CL16" s="607"/>
      <c r="CM16" s="607"/>
      <c r="CN16" s="607"/>
      <c r="CO16" s="607"/>
      <c r="CP16" s="607"/>
      <c r="CQ16" s="608"/>
      <c r="CR16" s="609" t="s">
        <v>129</v>
      </c>
      <c r="CS16" s="610"/>
      <c r="CT16" s="610"/>
      <c r="CU16" s="610"/>
      <c r="CV16" s="610"/>
      <c r="CW16" s="610"/>
      <c r="CX16" s="610"/>
      <c r="CY16" s="611"/>
      <c r="CZ16" s="635" t="s">
        <v>129</v>
      </c>
      <c r="DA16" s="635"/>
      <c r="DB16" s="635"/>
      <c r="DC16" s="635"/>
      <c r="DD16" s="615" t="s">
        <v>129</v>
      </c>
      <c r="DE16" s="610"/>
      <c r="DF16" s="610"/>
      <c r="DG16" s="610"/>
      <c r="DH16" s="610"/>
      <c r="DI16" s="610"/>
      <c r="DJ16" s="610"/>
      <c r="DK16" s="610"/>
      <c r="DL16" s="610"/>
      <c r="DM16" s="610"/>
      <c r="DN16" s="610"/>
      <c r="DO16" s="610"/>
      <c r="DP16" s="611"/>
      <c r="DQ16" s="615" t="s">
        <v>129</v>
      </c>
      <c r="DR16" s="610"/>
      <c r="DS16" s="610"/>
      <c r="DT16" s="610"/>
      <c r="DU16" s="610"/>
      <c r="DV16" s="610"/>
      <c r="DW16" s="610"/>
      <c r="DX16" s="610"/>
      <c r="DY16" s="610"/>
      <c r="DZ16" s="610"/>
      <c r="EA16" s="610"/>
      <c r="EB16" s="610"/>
      <c r="EC16" s="645"/>
    </row>
    <row r="17" spans="2:133" ht="11.25" customHeight="1" x14ac:dyDescent="0.15">
      <c r="B17" s="606" t="s">
        <v>268</v>
      </c>
      <c r="C17" s="607"/>
      <c r="D17" s="607"/>
      <c r="E17" s="607"/>
      <c r="F17" s="607"/>
      <c r="G17" s="607"/>
      <c r="H17" s="607"/>
      <c r="I17" s="607"/>
      <c r="J17" s="607"/>
      <c r="K17" s="607"/>
      <c r="L17" s="607"/>
      <c r="M17" s="607"/>
      <c r="N17" s="607"/>
      <c r="O17" s="607"/>
      <c r="P17" s="607"/>
      <c r="Q17" s="608"/>
      <c r="R17" s="609">
        <v>103981</v>
      </c>
      <c r="S17" s="610"/>
      <c r="T17" s="610"/>
      <c r="U17" s="610"/>
      <c r="V17" s="610"/>
      <c r="W17" s="610"/>
      <c r="X17" s="610"/>
      <c r="Y17" s="611"/>
      <c r="Z17" s="635">
        <v>0.4</v>
      </c>
      <c r="AA17" s="635"/>
      <c r="AB17" s="635"/>
      <c r="AC17" s="635"/>
      <c r="AD17" s="636">
        <v>103981</v>
      </c>
      <c r="AE17" s="636"/>
      <c r="AF17" s="636"/>
      <c r="AG17" s="636"/>
      <c r="AH17" s="636"/>
      <c r="AI17" s="636"/>
      <c r="AJ17" s="636"/>
      <c r="AK17" s="636"/>
      <c r="AL17" s="612">
        <v>0.8</v>
      </c>
      <c r="AM17" s="613"/>
      <c r="AN17" s="613"/>
      <c r="AO17" s="637"/>
      <c r="AP17" s="606" t="s">
        <v>269</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270</v>
      </c>
      <c r="CE17" s="607"/>
      <c r="CF17" s="607"/>
      <c r="CG17" s="607"/>
      <c r="CH17" s="607"/>
      <c r="CI17" s="607"/>
      <c r="CJ17" s="607"/>
      <c r="CK17" s="607"/>
      <c r="CL17" s="607"/>
      <c r="CM17" s="607"/>
      <c r="CN17" s="607"/>
      <c r="CO17" s="607"/>
      <c r="CP17" s="607"/>
      <c r="CQ17" s="608"/>
      <c r="CR17" s="609">
        <v>1874936</v>
      </c>
      <c r="CS17" s="610"/>
      <c r="CT17" s="610"/>
      <c r="CU17" s="610"/>
      <c r="CV17" s="610"/>
      <c r="CW17" s="610"/>
      <c r="CX17" s="610"/>
      <c r="CY17" s="611"/>
      <c r="CZ17" s="635">
        <v>8.4</v>
      </c>
      <c r="DA17" s="635"/>
      <c r="DB17" s="635"/>
      <c r="DC17" s="635"/>
      <c r="DD17" s="615" t="s">
        <v>129</v>
      </c>
      <c r="DE17" s="610"/>
      <c r="DF17" s="610"/>
      <c r="DG17" s="610"/>
      <c r="DH17" s="610"/>
      <c r="DI17" s="610"/>
      <c r="DJ17" s="610"/>
      <c r="DK17" s="610"/>
      <c r="DL17" s="610"/>
      <c r="DM17" s="610"/>
      <c r="DN17" s="610"/>
      <c r="DO17" s="610"/>
      <c r="DP17" s="611"/>
      <c r="DQ17" s="615">
        <v>1491041</v>
      </c>
      <c r="DR17" s="610"/>
      <c r="DS17" s="610"/>
      <c r="DT17" s="610"/>
      <c r="DU17" s="610"/>
      <c r="DV17" s="610"/>
      <c r="DW17" s="610"/>
      <c r="DX17" s="610"/>
      <c r="DY17" s="610"/>
      <c r="DZ17" s="610"/>
      <c r="EA17" s="610"/>
      <c r="EB17" s="610"/>
      <c r="EC17" s="645"/>
    </row>
    <row r="18" spans="2:133" ht="11.25" customHeight="1" x14ac:dyDescent="0.15">
      <c r="B18" s="606" t="s">
        <v>271</v>
      </c>
      <c r="C18" s="607"/>
      <c r="D18" s="607"/>
      <c r="E18" s="607"/>
      <c r="F18" s="607"/>
      <c r="G18" s="607"/>
      <c r="H18" s="607"/>
      <c r="I18" s="607"/>
      <c r="J18" s="607"/>
      <c r="K18" s="607"/>
      <c r="L18" s="607"/>
      <c r="M18" s="607"/>
      <c r="N18" s="607"/>
      <c r="O18" s="607"/>
      <c r="P18" s="607"/>
      <c r="Q18" s="608"/>
      <c r="R18" s="609">
        <v>179699</v>
      </c>
      <c r="S18" s="610"/>
      <c r="T18" s="610"/>
      <c r="U18" s="610"/>
      <c r="V18" s="610"/>
      <c r="W18" s="610"/>
      <c r="X18" s="610"/>
      <c r="Y18" s="611"/>
      <c r="Z18" s="635">
        <v>0.8</v>
      </c>
      <c r="AA18" s="635"/>
      <c r="AB18" s="635"/>
      <c r="AC18" s="635"/>
      <c r="AD18" s="636">
        <v>171778</v>
      </c>
      <c r="AE18" s="636"/>
      <c r="AF18" s="636"/>
      <c r="AG18" s="636"/>
      <c r="AH18" s="636"/>
      <c r="AI18" s="636"/>
      <c r="AJ18" s="636"/>
      <c r="AK18" s="636"/>
      <c r="AL18" s="612">
        <v>1.2999999523162842</v>
      </c>
      <c r="AM18" s="613"/>
      <c r="AN18" s="613"/>
      <c r="AO18" s="637"/>
      <c r="AP18" s="606" t="s">
        <v>272</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273</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5"/>
    </row>
    <row r="19" spans="2:133" ht="11.25" customHeight="1" x14ac:dyDescent="0.15">
      <c r="B19" s="606" t="s">
        <v>274</v>
      </c>
      <c r="C19" s="607"/>
      <c r="D19" s="607"/>
      <c r="E19" s="607"/>
      <c r="F19" s="607"/>
      <c r="G19" s="607"/>
      <c r="H19" s="607"/>
      <c r="I19" s="607"/>
      <c r="J19" s="607"/>
      <c r="K19" s="607"/>
      <c r="L19" s="607"/>
      <c r="M19" s="607"/>
      <c r="N19" s="607"/>
      <c r="O19" s="607"/>
      <c r="P19" s="607"/>
      <c r="Q19" s="608"/>
      <c r="R19" s="609">
        <v>42225</v>
      </c>
      <c r="S19" s="610"/>
      <c r="T19" s="610"/>
      <c r="U19" s="610"/>
      <c r="V19" s="610"/>
      <c r="W19" s="610"/>
      <c r="X19" s="610"/>
      <c r="Y19" s="611"/>
      <c r="Z19" s="635">
        <v>0.2</v>
      </c>
      <c r="AA19" s="635"/>
      <c r="AB19" s="635"/>
      <c r="AC19" s="635"/>
      <c r="AD19" s="636">
        <v>42225</v>
      </c>
      <c r="AE19" s="636"/>
      <c r="AF19" s="636"/>
      <c r="AG19" s="636"/>
      <c r="AH19" s="636"/>
      <c r="AI19" s="636"/>
      <c r="AJ19" s="636"/>
      <c r="AK19" s="636"/>
      <c r="AL19" s="612">
        <v>0.3</v>
      </c>
      <c r="AM19" s="613"/>
      <c r="AN19" s="613"/>
      <c r="AO19" s="637"/>
      <c r="AP19" s="606" t="s">
        <v>275</v>
      </c>
      <c r="AQ19" s="607"/>
      <c r="AR19" s="607"/>
      <c r="AS19" s="607"/>
      <c r="AT19" s="607"/>
      <c r="AU19" s="607"/>
      <c r="AV19" s="607"/>
      <c r="AW19" s="607"/>
      <c r="AX19" s="607"/>
      <c r="AY19" s="607"/>
      <c r="AZ19" s="607"/>
      <c r="BA19" s="607"/>
      <c r="BB19" s="607"/>
      <c r="BC19" s="607"/>
      <c r="BD19" s="607"/>
      <c r="BE19" s="607"/>
      <c r="BF19" s="608"/>
      <c r="BG19" s="609">
        <v>389537</v>
      </c>
      <c r="BH19" s="610"/>
      <c r="BI19" s="610"/>
      <c r="BJ19" s="610"/>
      <c r="BK19" s="610"/>
      <c r="BL19" s="610"/>
      <c r="BM19" s="610"/>
      <c r="BN19" s="611"/>
      <c r="BO19" s="635">
        <v>5.2</v>
      </c>
      <c r="BP19" s="635"/>
      <c r="BQ19" s="635"/>
      <c r="BR19" s="635"/>
      <c r="BS19" s="636" t="s">
        <v>129</v>
      </c>
      <c r="BT19" s="636"/>
      <c r="BU19" s="636"/>
      <c r="BV19" s="636"/>
      <c r="BW19" s="636"/>
      <c r="BX19" s="636"/>
      <c r="BY19" s="636"/>
      <c r="BZ19" s="636"/>
      <c r="CA19" s="636"/>
      <c r="CB19" s="681"/>
      <c r="CD19" s="606" t="s">
        <v>276</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5"/>
    </row>
    <row r="20" spans="2:133" ht="11.25" customHeight="1" x14ac:dyDescent="0.15">
      <c r="B20" s="606" t="s">
        <v>277</v>
      </c>
      <c r="C20" s="607"/>
      <c r="D20" s="607"/>
      <c r="E20" s="607"/>
      <c r="F20" s="607"/>
      <c r="G20" s="607"/>
      <c r="H20" s="607"/>
      <c r="I20" s="607"/>
      <c r="J20" s="607"/>
      <c r="K20" s="607"/>
      <c r="L20" s="607"/>
      <c r="M20" s="607"/>
      <c r="N20" s="607"/>
      <c r="O20" s="607"/>
      <c r="P20" s="607"/>
      <c r="Q20" s="608"/>
      <c r="R20" s="609">
        <v>10210</v>
      </c>
      <c r="S20" s="610"/>
      <c r="T20" s="610"/>
      <c r="U20" s="610"/>
      <c r="V20" s="610"/>
      <c r="W20" s="610"/>
      <c r="X20" s="610"/>
      <c r="Y20" s="611"/>
      <c r="Z20" s="635">
        <v>0</v>
      </c>
      <c r="AA20" s="635"/>
      <c r="AB20" s="635"/>
      <c r="AC20" s="635"/>
      <c r="AD20" s="636">
        <v>10210</v>
      </c>
      <c r="AE20" s="636"/>
      <c r="AF20" s="636"/>
      <c r="AG20" s="636"/>
      <c r="AH20" s="636"/>
      <c r="AI20" s="636"/>
      <c r="AJ20" s="636"/>
      <c r="AK20" s="636"/>
      <c r="AL20" s="612">
        <v>0.1</v>
      </c>
      <c r="AM20" s="613"/>
      <c r="AN20" s="613"/>
      <c r="AO20" s="637"/>
      <c r="AP20" s="606" t="s">
        <v>278</v>
      </c>
      <c r="AQ20" s="607"/>
      <c r="AR20" s="607"/>
      <c r="AS20" s="607"/>
      <c r="AT20" s="607"/>
      <c r="AU20" s="607"/>
      <c r="AV20" s="607"/>
      <c r="AW20" s="607"/>
      <c r="AX20" s="607"/>
      <c r="AY20" s="607"/>
      <c r="AZ20" s="607"/>
      <c r="BA20" s="607"/>
      <c r="BB20" s="607"/>
      <c r="BC20" s="607"/>
      <c r="BD20" s="607"/>
      <c r="BE20" s="607"/>
      <c r="BF20" s="608"/>
      <c r="BG20" s="609">
        <v>389537</v>
      </c>
      <c r="BH20" s="610"/>
      <c r="BI20" s="610"/>
      <c r="BJ20" s="610"/>
      <c r="BK20" s="610"/>
      <c r="BL20" s="610"/>
      <c r="BM20" s="610"/>
      <c r="BN20" s="611"/>
      <c r="BO20" s="635">
        <v>5.2</v>
      </c>
      <c r="BP20" s="635"/>
      <c r="BQ20" s="635"/>
      <c r="BR20" s="635"/>
      <c r="BS20" s="636" t="s">
        <v>129</v>
      </c>
      <c r="BT20" s="636"/>
      <c r="BU20" s="636"/>
      <c r="BV20" s="636"/>
      <c r="BW20" s="636"/>
      <c r="BX20" s="636"/>
      <c r="BY20" s="636"/>
      <c r="BZ20" s="636"/>
      <c r="CA20" s="636"/>
      <c r="CB20" s="681"/>
      <c r="CD20" s="606" t="s">
        <v>279</v>
      </c>
      <c r="CE20" s="607"/>
      <c r="CF20" s="607"/>
      <c r="CG20" s="607"/>
      <c r="CH20" s="607"/>
      <c r="CI20" s="607"/>
      <c r="CJ20" s="607"/>
      <c r="CK20" s="607"/>
      <c r="CL20" s="607"/>
      <c r="CM20" s="607"/>
      <c r="CN20" s="607"/>
      <c r="CO20" s="607"/>
      <c r="CP20" s="607"/>
      <c r="CQ20" s="608"/>
      <c r="CR20" s="609">
        <v>22255081</v>
      </c>
      <c r="CS20" s="610"/>
      <c r="CT20" s="610"/>
      <c r="CU20" s="610"/>
      <c r="CV20" s="610"/>
      <c r="CW20" s="610"/>
      <c r="CX20" s="610"/>
      <c r="CY20" s="611"/>
      <c r="CZ20" s="635">
        <v>100</v>
      </c>
      <c r="DA20" s="635"/>
      <c r="DB20" s="635"/>
      <c r="DC20" s="635"/>
      <c r="DD20" s="615">
        <v>877188</v>
      </c>
      <c r="DE20" s="610"/>
      <c r="DF20" s="610"/>
      <c r="DG20" s="610"/>
      <c r="DH20" s="610"/>
      <c r="DI20" s="610"/>
      <c r="DJ20" s="610"/>
      <c r="DK20" s="610"/>
      <c r="DL20" s="610"/>
      <c r="DM20" s="610"/>
      <c r="DN20" s="610"/>
      <c r="DO20" s="610"/>
      <c r="DP20" s="611"/>
      <c r="DQ20" s="615">
        <v>14043584</v>
      </c>
      <c r="DR20" s="610"/>
      <c r="DS20" s="610"/>
      <c r="DT20" s="610"/>
      <c r="DU20" s="610"/>
      <c r="DV20" s="610"/>
      <c r="DW20" s="610"/>
      <c r="DX20" s="610"/>
      <c r="DY20" s="610"/>
      <c r="DZ20" s="610"/>
      <c r="EA20" s="610"/>
      <c r="EB20" s="610"/>
      <c r="EC20" s="645"/>
    </row>
    <row r="21" spans="2:133" ht="11.25" customHeight="1" x14ac:dyDescent="0.15">
      <c r="B21" s="606" t="s">
        <v>280</v>
      </c>
      <c r="C21" s="607"/>
      <c r="D21" s="607"/>
      <c r="E21" s="607"/>
      <c r="F21" s="607"/>
      <c r="G21" s="607"/>
      <c r="H21" s="607"/>
      <c r="I21" s="607"/>
      <c r="J21" s="607"/>
      <c r="K21" s="607"/>
      <c r="L21" s="607"/>
      <c r="M21" s="607"/>
      <c r="N21" s="607"/>
      <c r="O21" s="607"/>
      <c r="P21" s="607"/>
      <c r="Q21" s="608"/>
      <c r="R21" s="609">
        <v>2841</v>
      </c>
      <c r="S21" s="610"/>
      <c r="T21" s="610"/>
      <c r="U21" s="610"/>
      <c r="V21" s="610"/>
      <c r="W21" s="610"/>
      <c r="X21" s="610"/>
      <c r="Y21" s="611"/>
      <c r="Z21" s="635">
        <v>0</v>
      </c>
      <c r="AA21" s="635"/>
      <c r="AB21" s="635"/>
      <c r="AC21" s="635"/>
      <c r="AD21" s="636">
        <v>2841</v>
      </c>
      <c r="AE21" s="636"/>
      <c r="AF21" s="636"/>
      <c r="AG21" s="636"/>
      <c r="AH21" s="636"/>
      <c r="AI21" s="636"/>
      <c r="AJ21" s="636"/>
      <c r="AK21" s="636"/>
      <c r="AL21" s="612">
        <v>0</v>
      </c>
      <c r="AM21" s="613"/>
      <c r="AN21" s="613"/>
      <c r="AO21" s="637"/>
      <c r="AP21" s="606" t="s">
        <v>281</v>
      </c>
      <c r="AQ21" s="682"/>
      <c r="AR21" s="682"/>
      <c r="AS21" s="682"/>
      <c r="AT21" s="682"/>
      <c r="AU21" s="682"/>
      <c r="AV21" s="682"/>
      <c r="AW21" s="682"/>
      <c r="AX21" s="682"/>
      <c r="AY21" s="682"/>
      <c r="AZ21" s="682"/>
      <c r="BA21" s="682"/>
      <c r="BB21" s="682"/>
      <c r="BC21" s="682"/>
      <c r="BD21" s="682"/>
      <c r="BE21" s="682"/>
      <c r="BF21" s="683"/>
      <c r="BG21" s="609" t="s">
        <v>129</v>
      </c>
      <c r="BH21" s="610"/>
      <c r="BI21" s="610"/>
      <c r="BJ21" s="610"/>
      <c r="BK21" s="610"/>
      <c r="BL21" s="610"/>
      <c r="BM21" s="610"/>
      <c r="BN21" s="611"/>
      <c r="BO21" s="635" t="s">
        <v>129</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282</v>
      </c>
      <c r="C22" s="667"/>
      <c r="D22" s="667"/>
      <c r="E22" s="667"/>
      <c r="F22" s="667"/>
      <c r="G22" s="667"/>
      <c r="H22" s="667"/>
      <c r="I22" s="667"/>
      <c r="J22" s="667"/>
      <c r="K22" s="667"/>
      <c r="L22" s="667"/>
      <c r="M22" s="667"/>
      <c r="N22" s="667"/>
      <c r="O22" s="667"/>
      <c r="P22" s="667"/>
      <c r="Q22" s="668"/>
      <c r="R22" s="609">
        <v>124423</v>
      </c>
      <c r="S22" s="610"/>
      <c r="T22" s="610"/>
      <c r="U22" s="610"/>
      <c r="V22" s="610"/>
      <c r="W22" s="610"/>
      <c r="X22" s="610"/>
      <c r="Y22" s="611"/>
      <c r="Z22" s="635">
        <v>0.5</v>
      </c>
      <c r="AA22" s="635"/>
      <c r="AB22" s="635"/>
      <c r="AC22" s="635"/>
      <c r="AD22" s="636">
        <v>116502</v>
      </c>
      <c r="AE22" s="636"/>
      <c r="AF22" s="636"/>
      <c r="AG22" s="636"/>
      <c r="AH22" s="636"/>
      <c r="AI22" s="636"/>
      <c r="AJ22" s="636"/>
      <c r="AK22" s="636"/>
      <c r="AL22" s="612">
        <v>0.89999997615814209</v>
      </c>
      <c r="AM22" s="613"/>
      <c r="AN22" s="613"/>
      <c r="AO22" s="637"/>
      <c r="AP22" s="606" t="s">
        <v>283</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284</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285</v>
      </c>
      <c r="C23" s="607"/>
      <c r="D23" s="607"/>
      <c r="E23" s="607"/>
      <c r="F23" s="607"/>
      <c r="G23" s="607"/>
      <c r="H23" s="607"/>
      <c r="I23" s="607"/>
      <c r="J23" s="607"/>
      <c r="K23" s="607"/>
      <c r="L23" s="607"/>
      <c r="M23" s="607"/>
      <c r="N23" s="607"/>
      <c r="O23" s="607"/>
      <c r="P23" s="607"/>
      <c r="Q23" s="608"/>
      <c r="R23" s="609">
        <v>3985860</v>
      </c>
      <c r="S23" s="610"/>
      <c r="T23" s="610"/>
      <c r="U23" s="610"/>
      <c r="V23" s="610"/>
      <c r="W23" s="610"/>
      <c r="X23" s="610"/>
      <c r="Y23" s="611"/>
      <c r="Z23" s="635">
        <v>16.899999999999999</v>
      </c>
      <c r="AA23" s="635"/>
      <c r="AB23" s="635"/>
      <c r="AC23" s="635"/>
      <c r="AD23" s="636">
        <v>3686357</v>
      </c>
      <c r="AE23" s="636"/>
      <c r="AF23" s="636"/>
      <c r="AG23" s="636"/>
      <c r="AH23" s="636"/>
      <c r="AI23" s="636"/>
      <c r="AJ23" s="636"/>
      <c r="AK23" s="636"/>
      <c r="AL23" s="612">
        <v>28.2</v>
      </c>
      <c r="AM23" s="613"/>
      <c r="AN23" s="613"/>
      <c r="AO23" s="637"/>
      <c r="AP23" s="606" t="s">
        <v>286</v>
      </c>
      <c r="AQ23" s="682"/>
      <c r="AR23" s="682"/>
      <c r="AS23" s="682"/>
      <c r="AT23" s="682"/>
      <c r="AU23" s="682"/>
      <c r="AV23" s="682"/>
      <c r="AW23" s="682"/>
      <c r="AX23" s="682"/>
      <c r="AY23" s="682"/>
      <c r="AZ23" s="682"/>
      <c r="BA23" s="682"/>
      <c r="BB23" s="682"/>
      <c r="BC23" s="682"/>
      <c r="BD23" s="682"/>
      <c r="BE23" s="682"/>
      <c r="BF23" s="683"/>
      <c r="BG23" s="609">
        <v>389537</v>
      </c>
      <c r="BH23" s="610"/>
      <c r="BI23" s="610"/>
      <c r="BJ23" s="610"/>
      <c r="BK23" s="610"/>
      <c r="BL23" s="610"/>
      <c r="BM23" s="610"/>
      <c r="BN23" s="611"/>
      <c r="BO23" s="635">
        <v>5.2</v>
      </c>
      <c r="BP23" s="635"/>
      <c r="BQ23" s="635"/>
      <c r="BR23" s="635"/>
      <c r="BS23" s="636" t="s">
        <v>129</v>
      </c>
      <c r="BT23" s="636"/>
      <c r="BU23" s="636"/>
      <c r="BV23" s="636"/>
      <c r="BW23" s="636"/>
      <c r="BX23" s="636"/>
      <c r="BY23" s="636"/>
      <c r="BZ23" s="636"/>
      <c r="CA23" s="636"/>
      <c r="CB23" s="681"/>
      <c r="CD23" s="662" t="s">
        <v>226</v>
      </c>
      <c r="CE23" s="663"/>
      <c r="CF23" s="663"/>
      <c r="CG23" s="663"/>
      <c r="CH23" s="663"/>
      <c r="CI23" s="663"/>
      <c r="CJ23" s="663"/>
      <c r="CK23" s="663"/>
      <c r="CL23" s="663"/>
      <c r="CM23" s="663"/>
      <c r="CN23" s="663"/>
      <c r="CO23" s="663"/>
      <c r="CP23" s="663"/>
      <c r="CQ23" s="664"/>
      <c r="CR23" s="662" t="s">
        <v>287</v>
      </c>
      <c r="CS23" s="663"/>
      <c r="CT23" s="663"/>
      <c r="CU23" s="663"/>
      <c r="CV23" s="663"/>
      <c r="CW23" s="663"/>
      <c r="CX23" s="663"/>
      <c r="CY23" s="664"/>
      <c r="CZ23" s="662" t="s">
        <v>288</v>
      </c>
      <c r="DA23" s="663"/>
      <c r="DB23" s="663"/>
      <c r="DC23" s="664"/>
      <c r="DD23" s="662" t="s">
        <v>289</v>
      </c>
      <c r="DE23" s="663"/>
      <c r="DF23" s="663"/>
      <c r="DG23" s="663"/>
      <c r="DH23" s="663"/>
      <c r="DI23" s="663"/>
      <c r="DJ23" s="663"/>
      <c r="DK23" s="664"/>
      <c r="DL23" s="694" t="s">
        <v>290</v>
      </c>
      <c r="DM23" s="695"/>
      <c r="DN23" s="695"/>
      <c r="DO23" s="695"/>
      <c r="DP23" s="695"/>
      <c r="DQ23" s="695"/>
      <c r="DR23" s="695"/>
      <c r="DS23" s="695"/>
      <c r="DT23" s="695"/>
      <c r="DU23" s="695"/>
      <c r="DV23" s="696"/>
      <c r="DW23" s="662" t="s">
        <v>291</v>
      </c>
      <c r="DX23" s="663"/>
      <c r="DY23" s="663"/>
      <c r="DZ23" s="663"/>
      <c r="EA23" s="663"/>
      <c r="EB23" s="663"/>
      <c r="EC23" s="664"/>
    </row>
    <row r="24" spans="2:133" ht="11.25" customHeight="1" x14ac:dyDescent="0.15">
      <c r="B24" s="606" t="s">
        <v>292</v>
      </c>
      <c r="C24" s="607"/>
      <c r="D24" s="607"/>
      <c r="E24" s="607"/>
      <c r="F24" s="607"/>
      <c r="G24" s="607"/>
      <c r="H24" s="607"/>
      <c r="I24" s="607"/>
      <c r="J24" s="607"/>
      <c r="K24" s="607"/>
      <c r="L24" s="607"/>
      <c r="M24" s="607"/>
      <c r="N24" s="607"/>
      <c r="O24" s="607"/>
      <c r="P24" s="607"/>
      <c r="Q24" s="608"/>
      <c r="R24" s="609">
        <v>3686357</v>
      </c>
      <c r="S24" s="610"/>
      <c r="T24" s="610"/>
      <c r="U24" s="610"/>
      <c r="V24" s="610"/>
      <c r="W24" s="610"/>
      <c r="X24" s="610"/>
      <c r="Y24" s="611"/>
      <c r="Z24" s="635">
        <v>15.6</v>
      </c>
      <c r="AA24" s="635"/>
      <c r="AB24" s="635"/>
      <c r="AC24" s="635"/>
      <c r="AD24" s="636">
        <v>3686357</v>
      </c>
      <c r="AE24" s="636"/>
      <c r="AF24" s="636"/>
      <c r="AG24" s="636"/>
      <c r="AH24" s="636"/>
      <c r="AI24" s="636"/>
      <c r="AJ24" s="636"/>
      <c r="AK24" s="636"/>
      <c r="AL24" s="612">
        <v>28.2</v>
      </c>
      <c r="AM24" s="613"/>
      <c r="AN24" s="613"/>
      <c r="AO24" s="637"/>
      <c r="AP24" s="606" t="s">
        <v>293</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294</v>
      </c>
      <c r="CE24" s="660"/>
      <c r="CF24" s="660"/>
      <c r="CG24" s="660"/>
      <c r="CH24" s="660"/>
      <c r="CI24" s="660"/>
      <c r="CJ24" s="660"/>
      <c r="CK24" s="660"/>
      <c r="CL24" s="660"/>
      <c r="CM24" s="660"/>
      <c r="CN24" s="660"/>
      <c r="CO24" s="660"/>
      <c r="CP24" s="660"/>
      <c r="CQ24" s="661"/>
      <c r="CR24" s="656">
        <v>11912714</v>
      </c>
      <c r="CS24" s="657"/>
      <c r="CT24" s="657"/>
      <c r="CU24" s="657"/>
      <c r="CV24" s="657"/>
      <c r="CW24" s="657"/>
      <c r="CX24" s="657"/>
      <c r="CY24" s="685"/>
      <c r="CZ24" s="686">
        <v>53.5</v>
      </c>
      <c r="DA24" s="671"/>
      <c r="DB24" s="671"/>
      <c r="DC24" s="688"/>
      <c r="DD24" s="684">
        <v>6433404</v>
      </c>
      <c r="DE24" s="657"/>
      <c r="DF24" s="657"/>
      <c r="DG24" s="657"/>
      <c r="DH24" s="657"/>
      <c r="DI24" s="657"/>
      <c r="DJ24" s="657"/>
      <c r="DK24" s="685"/>
      <c r="DL24" s="684">
        <v>6417417</v>
      </c>
      <c r="DM24" s="657"/>
      <c r="DN24" s="657"/>
      <c r="DO24" s="657"/>
      <c r="DP24" s="657"/>
      <c r="DQ24" s="657"/>
      <c r="DR24" s="657"/>
      <c r="DS24" s="657"/>
      <c r="DT24" s="657"/>
      <c r="DU24" s="657"/>
      <c r="DV24" s="685"/>
      <c r="DW24" s="686">
        <v>46.3</v>
      </c>
      <c r="DX24" s="671"/>
      <c r="DY24" s="671"/>
      <c r="DZ24" s="671"/>
      <c r="EA24" s="671"/>
      <c r="EB24" s="671"/>
      <c r="EC24" s="687"/>
    </row>
    <row r="25" spans="2:133" ht="11.25" customHeight="1" x14ac:dyDescent="0.15">
      <c r="B25" s="606" t="s">
        <v>295</v>
      </c>
      <c r="C25" s="607"/>
      <c r="D25" s="607"/>
      <c r="E25" s="607"/>
      <c r="F25" s="607"/>
      <c r="G25" s="607"/>
      <c r="H25" s="607"/>
      <c r="I25" s="607"/>
      <c r="J25" s="607"/>
      <c r="K25" s="607"/>
      <c r="L25" s="607"/>
      <c r="M25" s="607"/>
      <c r="N25" s="607"/>
      <c r="O25" s="607"/>
      <c r="P25" s="607"/>
      <c r="Q25" s="608"/>
      <c r="R25" s="609">
        <v>298218</v>
      </c>
      <c r="S25" s="610"/>
      <c r="T25" s="610"/>
      <c r="U25" s="610"/>
      <c r="V25" s="610"/>
      <c r="W25" s="610"/>
      <c r="X25" s="610"/>
      <c r="Y25" s="611"/>
      <c r="Z25" s="635">
        <v>1.3</v>
      </c>
      <c r="AA25" s="635"/>
      <c r="AB25" s="635"/>
      <c r="AC25" s="635"/>
      <c r="AD25" s="636" t="s">
        <v>129</v>
      </c>
      <c r="AE25" s="636"/>
      <c r="AF25" s="636"/>
      <c r="AG25" s="636"/>
      <c r="AH25" s="636"/>
      <c r="AI25" s="636"/>
      <c r="AJ25" s="636"/>
      <c r="AK25" s="636"/>
      <c r="AL25" s="612" t="s">
        <v>129</v>
      </c>
      <c r="AM25" s="613"/>
      <c r="AN25" s="613"/>
      <c r="AO25" s="637"/>
      <c r="AP25" s="606" t="s">
        <v>296</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297</v>
      </c>
      <c r="CE25" s="607"/>
      <c r="CF25" s="607"/>
      <c r="CG25" s="607"/>
      <c r="CH25" s="607"/>
      <c r="CI25" s="607"/>
      <c r="CJ25" s="607"/>
      <c r="CK25" s="607"/>
      <c r="CL25" s="607"/>
      <c r="CM25" s="607"/>
      <c r="CN25" s="607"/>
      <c r="CO25" s="607"/>
      <c r="CP25" s="607"/>
      <c r="CQ25" s="608"/>
      <c r="CR25" s="609">
        <v>4022268</v>
      </c>
      <c r="CS25" s="619"/>
      <c r="CT25" s="619"/>
      <c r="CU25" s="619"/>
      <c r="CV25" s="619"/>
      <c r="CW25" s="619"/>
      <c r="CX25" s="619"/>
      <c r="CY25" s="620"/>
      <c r="CZ25" s="612">
        <v>18.100000000000001</v>
      </c>
      <c r="DA25" s="621"/>
      <c r="DB25" s="621"/>
      <c r="DC25" s="622"/>
      <c r="DD25" s="615">
        <v>3690031</v>
      </c>
      <c r="DE25" s="619"/>
      <c r="DF25" s="619"/>
      <c r="DG25" s="619"/>
      <c r="DH25" s="619"/>
      <c r="DI25" s="619"/>
      <c r="DJ25" s="619"/>
      <c r="DK25" s="620"/>
      <c r="DL25" s="615">
        <v>3683805</v>
      </c>
      <c r="DM25" s="619"/>
      <c r="DN25" s="619"/>
      <c r="DO25" s="619"/>
      <c r="DP25" s="619"/>
      <c r="DQ25" s="619"/>
      <c r="DR25" s="619"/>
      <c r="DS25" s="619"/>
      <c r="DT25" s="619"/>
      <c r="DU25" s="619"/>
      <c r="DV25" s="620"/>
      <c r="DW25" s="612">
        <v>26.6</v>
      </c>
      <c r="DX25" s="621"/>
      <c r="DY25" s="621"/>
      <c r="DZ25" s="621"/>
      <c r="EA25" s="621"/>
      <c r="EB25" s="621"/>
      <c r="EC25" s="640"/>
    </row>
    <row r="26" spans="2:133" ht="11.25" customHeight="1" x14ac:dyDescent="0.15">
      <c r="B26" s="606" t="s">
        <v>298</v>
      </c>
      <c r="C26" s="607"/>
      <c r="D26" s="607"/>
      <c r="E26" s="607"/>
      <c r="F26" s="607"/>
      <c r="G26" s="607"/>
      <c r="H26" s="607"/>
      <c r="I26" s="607"/>
      <c r="J26" s="607"/>
      <c r="K26" s="607"/>
      <c r="L26" s="607"/>
      <c r="M26" s="607"/>
      <c r="N26" s="607"/>
      <c r="O26" s="607"/>
      <c r="P26" s="607"/>
      <c r="Q26" s="608"/>
      <c r="R26" s="609">
        <v>1285</v>
      </c>
      <c r="S26" s="610"/>
      <c r="T26" s="610"/>
      <c r="U26" s="610"/>
      <c r="V26" s="610"/>
      <c r="W26" s="610"/>
      <c r="X26" s="610"/>
      <c r="Y26" s="611"/>
      <c r="Z26" s="635">
        <v>0</v>
      </c>
      <c r="AA26" s="635"/>
      <c r="AB26" s="635"/>
      <c r="AC26" s="635"/>
      <c r="AD26" s="636" t="s">
        <v>129</v>
      </c>
      <c r="AE26" s="636"/>
      <c r="AF26" s="636"/>
      <c r="AG26" s="636"/>
      <c r="AH26" s="636"/>
      <c r="AI26" s="636"/>
      <c r="AJ26" s="636"/>
      <c r="AK26" s="636"/>
      <c r="AL26" s="612" t="s">
        <v>129</v>
      </c>
      <c r="AM26" s="613"/>
      <c r="AN26" s="613"/>
      <c r="AO26" s="637"/>
      <c r="AP26" s="606" t="s">
        <v>299</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300</v>
      </c>
      <c r="CE26" s="607"/>
      <c r="CF26" s="607"/>
      <c r="CG26" s="607"/>
      <c r="CH26" s="607"/>
      <c r="CI26" s="607"/>
      <c r="CJ26" s="607"/>
      <c r="CK26" s="607"/>
      <c r="CL26" s="607"/>
      <c r="CM26" s="607"/>
      <c r="CN26" s="607"/>
      <c r="CO26" s="607"/>
      <c r="CP26" s="607"/>
      <c r="CQ26" s="608"/>
      <c r="CR26" s="609">
        <v>2487769</v>
      </c>
      <c r="CS26" s="610"/>
      <c r="CT26" s="610"/>
      <c r="CU26" s="610"/>
      <c r="CV26" s="610"/>
      <c r="CW26" s="610"/>
      <c r="CX26" s="610"/>
      <c r="CY26" s="611"/>
      <c r="CZ26" s="612">
        <v>11.2</v>
      </c>
      <c r="DA26" s="621"/>
      <c r="DB26" s="621"/>
      <c r="DC26" s="622"/>
      <c r="DD26" s="615">
        <v>2277517</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0"/>
    </row>
    <row r="27" spans="2:133" ht="11.25" customHeight="1" x14ac:dyDescent="0.15">
      <c r="B27" s="606" t="s">
        <v>301</v>
      </c>
      <c r="C27" s="607"/>
      <c r="D27" s="607"/>
      <c r="E27" s="607"/>
      <c r="F27" s="607"/>
      <c r="G27" s="607"/>
      <c r="H27" s="607"/>
      <c r="I27" s="607"/>
      <c r="J27" s="607"/>
      <c r="K27" s="607"/>
      <c r="L27" s="607"/>
      <c r="M27" s="607"/>
      <c r="N27" s="607"/>
      <c r="O27" s="607"/>
      <c r="P27" s="607"/>
      <c r="Q27" s="608"/>
      <c r="R27" s="609">
        <v>13629051</v>
      </c>
      <c r="S27" s="610"/>
      <c r="T27" s="610"/>
      <c r="U27" s="610"/>
      <c r="V27" s="610"/>
      <c r="W27" s="610"/>
      <c r="X27" s="610"/>
      <c r="Y27" s="611"/>
      <c r="Z27" s="635">
        <v>57.7</v>
      </c>
      <c r="AA27" s="635"/>
      <c r="AB27" s="635"/>
      <c r="AC27" s="635"/>
      <c r="AD27" s="636">
        <v>12932090</v>
      </c>
      <c r="AE27" s="636"/>
      <c r="AF27" s="636"/>
      <c r="AG27" s="636"/>
      <c r="AH27" s="636"/>
      <c r="AI27" s="636"/>
      <c r="AJ27" s="636"/>
      <c r="AK27" s="636"/>
      <c r="AL27" s="612">
        <v>98.900001525878906</v>
      </c>
      <c r="AM27" s="613"/>
      <c r="AN27" s="613"/>
      <c r="AO27" s="637"/>
      <c r="AP27" s="606" t="s">
        <v>302</v>
      </c>
      <c r="AQ27" s="607"/>
      <c r="AR27" s="607"/>
      <c r="AS27" s="607"/>
      <c r="AT27" s="607"/>
      <c r="AU27" s="607"/>
      <c r="AV27" s="607"/>
      <c r="AW27" s="607"/>
      <c r="AX27" s="607"/>
      <c r="AY27" s="607"/>
      <c r="AZ27" s="607"/>
      <c r="BA27" s="607"/>
      <c r="BB27" s="607"/>
      <c r="BC27" s="607"/>
      <c r="BD27" s="607"/>
      <c r="BE27" s="607"/>
      <c r="BF27" s="608"/>
      <c r="BG27" s="609">
        <v>7426192</v>
      </c>
      <c r="BH27" s="610"/>
      <c r="BI27" s="610"/>
      <c r="BJ27" s="610"/>
      <c r="BK27" s="610"/>
      <c r="BL27" s="610"/>
      <c r="BM27" s="610"/>
      <c r="BN27" s="611"/>
      <c r="BO27" s="635">
        <v>100</v>
      </c>
      <c r="BP27" s="635"/>
      <c r="BQ27" s="635"/>
      <c r="BR27" s="635"/>
      <c r="BS27" s="636" t="s">
        <v>129</v>
      </c>
      <c r="BT27" s="636"/>
      <c r="BU27" s="636"/>
      <c r="BV27" s="636"/>
      <c r="BW27" s="636"/>
      <c r="BX27" s="636"/>
      <c r="BY27" s="636"/>
      <c r="BZ27" s="636"/>
      <c r="CA27" s="636"/>
      <c r="CB27" s="681"/>
      <c r="CD27" s="606" t="s">
        <v>303</v>
      </c>
      <c r="CE27" s="607"/>
      <c r="CF27" s="607"/>
      <c r="CG27" s="607"/>
      <c r="CH27" s="607"/>
      <c r="CI27" s="607"/>
      <c r="CJ27" s="607"/>
      <c r="CK27" s="607"/>
      <c r="CL27" s="607"/>
      <c r="CM27" s="607"/>
      <c r="CN27" s="607"/>
      <c r="CO27" s="607"/>
      <c r="CP27" s="607"/>
      <c r="CQ27" s="608"/>
      <c r="CR27" s="609">
        <v>6015510</v>
      </c>
      <c r="CS27" s="619"/>
      <c r="CT27" s="619"/>
      <c r="CU27" s="619"/>
      <c r="CV27" s="619"/>
      <c r="CW27" s="619"/>
      <c r="CX27" s="619"/>
      <c r="CY27" s="620"/>
      <c r="CZ27" s="612">
        <v>27</v>
      </c>
      <c r="DA27" s="621"/>
      <c r="DB27" s="621"/>
      <c r="DC27" s="622"/>
      <c r="DD27" s="615">
        <v>1252332</v>
      </c>
      <c r="DE27" s="619"/>
      <c r="DF27" s="619"/>
      <c r="DG27" s="619"/>
      <c r="DH27" s="619"/>
      <c r="DI27" s="619"/>
      <c r="DJ27" s="619"/>
      <c r="DK27" s="620"/>
      <c r="DL27" s="615">
        <v>1242571</v>
      </c>
      <c r="DM27" s="619"/>
      <c r="DN27" s="619"/>
      <c r="DO27" s="619"/>
      <c r="DP27" s="619"/>
      <c r="DQ27" s="619"/>
      <c r="DR27" s="619"/>
      <c r="DS27" s="619"/>
      <c r="DT27" s="619"/>
      <c r="DU27" s="619"/>
      <c r="DV27" s="620"/>
      <c r="DW27" s="612">
        <v>9</v>
      </c>
      <c r="DX27" s="621"/>
      <c r="DY27" s="621"/>
      <c r="DZ27" s="621"/>
      <c r="EA27" s="621"/>
      <c r="EB27" s="621"/>
      <c r="EC27" s="640"/>
    </row>
    <row r="28" spans="2:133" ht="11.25" customHeight="1" x14ac:dyDescent="0.15">
      <c r="B28" s="606" t="s">
        <v>304</v>
      </c>
      <c r="C28" s="607"/>
      <c r="D28" s="607"/>
      <c r="E28" s="607"/>
      <c r="F28" s="607"/>
      <c r="G28" s="607"/>
      <c r="H28" s="607"/>
      <c r="I28" s="607"/>
      <c r="J28" s="607"/>
      <c r="K28" s="607"/>
      <c r="L28" s="607"/>
      <c r="M28" s="607"/>
      <c r="N28" s="607"/>
      <c r="O28" s="607"/>
      <c r="P28" s="607"/>
      <c r="Q28" s="608"/>
      <c r="R28" s="609">
        <v>8463</v>
      </c>
      <c r="S28" s="610"/>
      <c r="T28" s="610"/>
      <c r="U28" s="610"/>
      <c r="V28" s="610"/>
      <c r="W28" s="610"/>
      <c r="X28" s="610"/>
      <c r="Y28" s="611"/>
      <c r="Z28" s="635">
        <v>0</v>
      </c>
      <c r="AA28" s="635"/>
      <c r="AB28" s="635"/>
      <c r="AC28" s="635"/>
      <c r="AD28" s="636">
        <v>8463</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305</v>
      </c>
      <c r="CE28" s="607"/>
      <c r="CF28" s="607"/>
      <c r="CG28" s="607"/>
      <c r="CH28" s="607"/>
      <c r="CI28" s="607"/>
      <c r="CJ28" s="607"/>
      <c r="CK28" s="607"/>
      <c r="CL28" s="607"/>
      <c r="CM28" s="607"/>
      <c r="CN28" s="607"/>
      <c r="CO28" s="607"/>
      <c r="CP28" s="607"/>
      <c r="CQ28" s="608"/>
      <c r="CR28" s="609">
        <v>1874936</v>
      </c>
      <c r="CS28" s="610"/>
      <c r="CT28" s="610"/>
      <c r="CU28" s="610"/>
      <c r="CV28" s="610"/>
      <c r="CW28" s="610"/>
      <c r="CX28" s="610"/>
      <c r="CY28" s="611"/>
      <c r="CZ28" s="612">
        <v>8.4</v>
      </c>
      <c r="DA28" s="621"/>
      <c r="DB28" s="621"/>
      <c r="DC28" s="622"/>
      <c r="DD28" s="615">
        <v>1491041</v>
      </c>
      <c r="DE28" s="610"/>
      <c r="DF28" s="610"/>
      <c r="DG28" s="610"/>
      <c r="DH28" s="610"/>
      <c r="DI28" s="610"/>
      <c r="DJ28" s="610"/>
      <c r="DK28" s="611"/>
      <c r="DL28" s="615">
        <v>1491041</v>
      </c>
      <c r="DM28" s="610"/>
      <c r="DN28" s="610"/>
      <c r="DO28" s="610"/>
      <c r="DP28" s="610"/>
      <c r="DQ28" s="610"/>
      <c r="DR28" s="610"/>
      <c r="DS28" s="610"/>
      <c r="DT28" s="610"/>
      <c r="DU28" s="610"/>
      <c r="DV28" s="611"/>
      <c r="DW28" s="612">
        <v>10.8</v>
      </c>
      <c r="DX28" s="621"/>
      <c r="DY28" s="621"/>
      <c r="DZ28" s="621"/>
      <c r="EA28" s="621"/>
      <c r="EB28" s="621"/>
      <c r="EC28" s="640"/>
    </row>
    <row r="29" spans="2:133" ht="11.25" customHeight="1" x14ac:dyDescent="0.15">
      <c r="B29" s="606" t="s">
        <v>306</v>
      </c>
      <c r="C29" s="607"/>
      <c r="D29" s="607"/>
      <c r="E29" s="607"/>
      <c r="F29" s="607"/>
      <c r="G29" s="607"/>
      <c r="H29" s="607"/>
      <c r="I29" s="607"/>
      <c r="J29" s="607"/>
      <c r="K29" s="607"/>
      <c r="L29" s="607"/>
      <c r="M29" s="607"/>
      <c r="N29" s="607"/>
      <c r="O29" s="607"/>
      <c r="P29" s="607"/>
      <c r="Q29" s="608"/>
      <c r="R29" s="609">
        <v>5544</v>
      </c>
      <c r="S29" s="610"/>
      <c r="T29" s="610"/>
      <c r="U29" s="610"/>
      <c r="V29" s="610"/>
      <c r="W29" s="610"/>
      <c r="X29" s="610"/>
      <c r="Y29" s="611"/>
      <c r="Z29" s="635">
        <v>0</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307</v>
      </c>
      <c r="CE29" s="630"/>
      <c r="CF29" s="606" t="s">
        <v>70</v>
      </c>
      <c r="CG29" s="607"/>
      <c r="CH29" s="607"/>
      <c r="CI29" s="607"/>
      <c r="CJ29" s="607"/>
      <c r="CK29" s="607"/>
      <c r="CL29" s="607"/>
      <c r="CM29" s="607"/>
      <c r="CN29" s="607"/>
      <c r="CO29" s="607"/>
      <c r="CP29" s="607"/>
      <c r="CQ29" s="608"/>
      <c r="CR29" s="609">
        <v>1874936</v>
      </c>
      <c r="CS29" s="619"/>
      <c r="CT29" s="619"/>
      <c r="CU29" s="619"/>
      <c r="CV29" s="619"/>
      <c r="CW29" s="619"/>
      <c r="CX29" s="619"/>
      <c r="CY29" s="620"/>
      <c r="CZ29" s="612">
        <v>8.4</v>
      </c>
      <c r="DA29" s="621"/>
      <c r="DB29" s="621"/>
      <c r="DC29" s="622"/>
      <c r="DD29" s="615">
        <v>1491041</v>
      </c>
      <c r="DE29" s="619"/>
      <c r="DF29" s="619"/>
      <c r="DG29" s="619"/>
      <c r="DH29" s="619"/>
      <c r="DI29" s="619"/>
      <c r="DJ29" s="619"/>
      <c r="DK29" s="620"/>
      <c r="DL29" s="615">
        <v>1491041</v>
      </c>
      <c r="DM29" s="619"/>
      <c r="DN29" s="619"/>
      <c r="DO29" s="619"/>
      <c r="DP29" s="619"/>
      <c r="DQ29" s="619"/>
      <c r="DR29" s="619"/>
      <c r="DS29" s="619"/>
      <c r="DT29" s="619"/>
      <c r="DU29" s="619"/>
      <c r="DV29" s="620"/>
      <c r="DW29" s="612">
        <v>10.8</v>
      </c>
      <c r="DX29" s="621"/>
      <c r="DY29" s="621"/>
      <c r="DZ29" s="621"/>
      <c r="EA29" s="621"/>
      <c r="EB29" s="621"/>
      <c r="EC29" s="640"/>
    </row>
    <row r="30" spans="2:133" ht="11.25" customHeight="1" x14ac:dyDescent="0.15">
      <c r="B30" s="606" t="s">
        <v>308</v>
      </c>
      <c r="C30" s="607"/>
      <c r="D30" s="607"/>
      <c r="E30" s="607"/>
      <c r="F30" s="607"/>
      <c r="G30" s="607"/>
      <c r="H30" s="607"/>
      <c r="I30" s="607"/>
      <c r="J30" s="607"/>
      <c r="K30" s="607"/>
      <c r="L30" s="607"/>
      <c r="M30" s="607"/>
      <c r="N30" s="607"/>
      <c r="O30" s="607"/>
      <c r="P30" s="607"/>
      <c r="Q30" s="608"/>
      <c r="R30" s="609">
        <v>160559</v>
      </c>
      <c r="S30" s="610"/>
      <c r="T30" s="610"/>
      <c r="U30" s="610"/>
      <c r="V30" s="610"/>
      <c r="W30" s="610"/>
      <c r="X30" s="610"/>
      <c r="Y30" s="611"/>
      <c r="Z30" s="635">
        <v>0.7</v>
      </c>
      <c r="AA30" s="635"/>
      <c r="AB30" s="635"/>
      <c r="AC30" s="635"/>
      <c r="AD30" s="636">
        <v>62312</v>
      </c>
      <c r="AE30" s="636"/>
      <c r="AF30" s="636"/>
      <c r="AG30" s="636"/>
      <c r="AH30" s="636"/>
      <c r="AI30" s="636"/>
      <c r="AJ30" s="636"/>
      <c r="AK30" s="636"/>
      <c r="AL30" s="612">
        <v>0.5</v>
      </c>
      <c r="AM30" s="613"/>
      <c r="AN30" s="613"/>
      <c r="AO30" s="637"/>
      <c r="AP30" s="662" t="s">
        <v>226</v>
      </c>
      <c r="AQ30" s="663"/>
      <c r="AR30" s="663"/>
      <c r="AS30" s="663"/>
      <c r="AT30" s="663"/>
      <c r="AU30" s="663"/>
      <c r="AV30" s="663"/>
      <c r="AW30" s="663"/>
      <c r="AX30" s="663"/>
      <c r="AY30" s="663"/>
      <c r="AZ30" s="663"/>
      <c r="BA30" s="663"/>
      <c r="BB30" s="663"/>
      <c r="BC30" s="663"/>
      <c r="BD30" s="663"/>
      <c r="BE30" s="663"/>
      <c r="BF30" s="664"/>
      <c r="BG30" s="662" t="s">
        <v>309</v>
      </c>
      <c r="BH30" s="679"/>
      <c r="BI30" s="679"/>
      <c r="BJ30" s="679"/>
      <c r="BK30" s="679"/>
      <c r="BL30" s="679"/>
      <c r="BM30" s="679"/>
      <c r="BN30" s="679"/>
      <c r="BO30" s="679"/>
      <c r="BP30" s="679"/>
      <c r="BQ30" s="680"/>
      <c r="BR30" s="662" t="s">
        <v>310</v>
      </c>
      <c r="BS30" s="679"/>
      <c r="BT30" s="679"/>
      <c r="BU30" s="679"/>
      <c r="BV30" s="679"/>
      <c r="BW30" s="679"/>
      <c r="BX30" s="679"/>
      <c r="BY30" s="679"/>
      <c r="BZ30" s="679"/>
      <c r="CA30" s="679"/>
      <c r="CB30" s="680"/>
      <c r="CD30" s="631"/>
      <c r="CE30" s="632"/>
      <c r="CF30" s="606" t="s">
        <v>311</v>
      </c>
      <c r="CG30" s="607"/>
      <c r="CH30" s="607"/>
      <c r="CI30" s="607"/>
      <c r="CJ30" s="607"/>
      <c r="CK30" s="607"/>
      <c r="CL30" s="607"/>
      <c r="CM30" s="607"/>
      <c r="CN30" s="607"/>
      <c r="CO30" s="607"/>
      <c r="CP30" s="607"/>
      <c r="CQ30" s="608"/>
      <c r="CR30" s="609">
        <v>1735114</v>
      </c>
      <c r="CS30" s="610"/>
      <c r="CT30" s="610"/>
      <c r="CU30" s="610"/>
      <c r="CV30" s="610"/>
      <c r="CW30" s="610"/>
      <c r="CX30" s="610"/>
      <c r="CY30" s="611"/>
      <c r="CZ30" s="612">
        <v>7.8</v>
      </c>
      <c r="DA30" s="621"/>
      <c r="DB30" s="621"/>
      <c r="DC30" s="622"/>
      <c r="DD30" s="615">
        <v>1438287</v>
      </c>
      <c r="DE30" s="610"/>
      <c r="DF30" s="610"/>
      <c r="DG30" s="610"/>
      <c r="DH30" s="610"/>
      <c r="DI30" s="610"/>
      <c r="DJ30" s="610"/>
      <c r="DK30" s="611"/>
      <c r="DL30" s="615">
        <v>1438287</v>
      </c>
      <c r="DM30" s="610"/>
      <c r="DN30" s="610"/>
      <c r="DO30" s="610"/>
      <c r="DP30" s="610"/>
      <c r="DQ30" s="610"/>
      <c r="DR30" s="610"/>
      <c r="DS30" s="610"/>
      <c r="DT30" s="610"/>
      <c r="DU30" s="610"/>
      <c r="DV30" s="611"/>
      <c r="DW30" s="612">
        <v>10.4</v>
      </c>
      <c r="DX30" s="621"/>
      <c r="DY30" s="621"/>
      <c r="DZ30" s="621"/>
      <c r="EA30" s="621"/>
      <c r="EB30" s="621"/>
      <c r="EC30" s="640"/>
    </row>
    <row r="31" spans="2:133" ht="11.25" customHeight="1" x14ac:dyDescent="0.15">
      <c r="B31" s="606" t="s">
        <v>312</v>
      </c>
      <c r="C31" s="607"/>
      <c r="D31" s="607"/>
      <c r="E31" s="607"/>
      <c r="F31" s="607"/>
      <c r="G31" s="607"/>
      <c r="H31" s="607"/>
      <c r="I31" s="607"/>
      <c r="J31" s="607"/>
      <c r="K31" s="607"/>
      <c r="L31" s="607"/>
      <c r="M31" s="607"/>
      <c r="N31" s="607"/>
      <c r="O31" s="607"/>
      <c r="P31" s="607"/>
      <c r="Q31" s="608"/>
      <c r="R31" s="609">
        <v>137850</v>
      </c>
      <c r="S31" s="610"/>
      <c r="T31" s="610"/>
      <c r="U31" s="610"/>
      <c r="V31" s="610"/>
      <c r="W31" s="610"/>
      <c r="X31" s="610"/>
      <c r="Y31" s="611"/>
      <c r="Z31" s="635">
        <v>0.6</v>
      </c>
      <c r="AA31" s="635"/>
      <c r="AB31" s="635"/>
      <c r="AC31" s="635"/>
      <c r="AD31" s="636" t="s">
        <v>129</v>
      </c>
      <c r="AE31" s="636"/>
      <c r="AF31" s="636"/>
      <c r="AG31" s="636"/>
      <c r="AH31" s="636"/>
      <c r="AI31" s="636"/>
      <c r="AJ31" s="636"/>
      <c r="AK31" s="636"/>
      <c r="AL31" s="612" t="s">
        <v>129</v>
      </c>
      <c r="AM31" s="613"/>
      <c r="AN31" s="613"/>
      <c r="AO31" s="637"/>
      <c r="AP31" s="673" t="s">
        <v>313</v>
      </c>
      <c r="AQ31" s="674"/>
      <c r="AR31" s="674"/>
      <c r="AS31" s="674"/>
      <c r="AT31" s="675" t="s">
        <v>314</v>
      </c>
      <c r="AU31" s="209"/>
      <c r="AV31" s="209"/>
      <c r="AW31" s="209"/>
      <c r="AX31" s="659" t="s">
        <v>190</v>
      </c>
      <c r="AY31" s="660"/>
      <c r="AZ31" s="660"/>
      <c r="BA31" s="660"/>
      <c r="BB31" s="660"/>
      <c r="BC31" s="660"/>
      <c r="BD31" s="660"/>
      <c r="BE31" s="660"/>
      <c r="BF31" s="661"/>
      <c r="BG31" s="669">
        <v>98.1</v>
      </c>
      <c r="BH31" s="670"/>
      <c r="BI31" s="670"/>
      <c r="BJ31" s="670"/>
      <c r="BK31" s="670"/>
      <c r="BL31" s="670"/>
      <c r="BM31" s="671">
        <v>93.2</v>
      </c>
      <c r="BN31" s="670"/>
      <c r="BO31" s="670"/>
      <c r="BP31" s="670"/>
      <c r="BQ31" s="672"/>
      <c r="BR31" s="669">
        <v>97.5</v>
      </c>
      <c r="BS31" s="670"/>
      <c r="BT31" s="670"/>
      <c r="BU31" s="670"/>
      <c r="BV31" s="670"/>
      <c r="BW31" s="670"/>
      <c r="BX31" s="671">
        <v>92.6</v>
      </c>
      <c r="BY31" s="670"/>
      <c r="BZ31" s="670"/>
      <c r="CA31" s="670"/>
      <c r="CB31" s="672"/>
      <c r="CD31" s="631"/>
      <c r="CE31" s="632"/>
      <c r="CF31" s="606" t="s">
        <v>315</v>
      </c>
      <c r="CG31" s="607"/>
      <c r="CH31" s="607"/>
      <c r="CI31" s="607"/>
      <c r="CJ31" s="607"/>
      <c r="CK31" s="607"/>
      <c r="CL31" s="607"/>
      <c r="CM31" s="607"/>
      <c r="CN31" s="607"/>
      <c r="CO31" s="607"/>
      <c r="CP31" s="607"/>
      <c r="CQ31" s="608"/>
      <c r="CR31" s="609">
        <v>139822</v>
      </c>
      <c r="CS31" s="619"/>
      <c r="CT31" s="619"/>
      <c r="CU31" s="619"/>
      <c r="CV31" s="619"/>
      <c r="CW31" s="619"/>
      <c r="CX31" s="619"/>
      <c r="CY31" s="620"/>
      <c r="CZ31" s="612">
        <v>0.6</v>
      </c>
      <c r="DA31" s="621"/>
      <c r="DB31" s="621"/>
      <c r="DC31" s="622"/>
      <c r="DD31" s="615">
        <v>52754</v>
      </c>
      <c r="DE31" s="619"/>
      <c r="DF31" s="619"/>
      <c r="DG31" s="619"/>
      <c r="DH31" s="619"/>
      <c r="DI31" s="619"/>
      <c r="DJ31" s="619"/>
      <c r="DK31" s="620"/>
      <c r="DL31" s="615">
        <v>52754</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15">
      <c r="B32" s="606" t="s">
        <v>316</v>
      </c>
      <c r="C32" s="607"/>
      <c r="D32" s="607"/>
      <c r="E32" s="607"/>
      <c r="F32" s="607"/>
      <c r="G32" s="607"/>
      <c r="H32" s="607"/>
      <c r="I32" s="607"/>
      <c r="J32" s="607"/>
      <c r="K32" s="607"/>
      <c r="L32" s="607"/>
      <c r="M32" s="607"/>
      <c r="N32" s="607"/>
      <c r="O32" s="607"/>
      <c r="P32" s="607"/>
      <c r="Q32" s="608"/>
      <c r="R32" s="609">
        <v>5396007</v>
      </c>
      <c r="S32" s="610"/>
      <c r="T32" s="610"/>
      <c r="U32" s="610"/>
      <c r="V32" s="610"/>
      <c r="W32" s="610"/>
      <c r="X32" s="610"/>
      <c r="Y32" s="611"/>
      <c r="Z32" s="635">
        <v>22.8</v>
      </c>
      <c r="AA32" s="635"/>
      <c r="AB32" s="635"/>
      <c r="AC32" s="635"/>
      <c r="AD32" s="636" t="s">
        <v>129</v>
      </c>
      <c r="AE32" s="636"/>
      <c r="AF32" s="636"/>
      <c r="AG32" s="636"/>
      <c r="AH32" s="636"/>
      <c r="AI32" s="636"/>
      <c r="AJ32" s="636"/>
      <c r="AK32" s="636"/>
      <c r="AL32" s="612" t="s">
        <v>129</v>
      </c>
      <c r="AM32" s="613"/>
      <c r="AN32" s="613"/>
      <c r="AO32" s="637"/>
      <c r="AP32" s="646"/>
      <c r="AQ32" s="647"/>
      <c r="AR32" s="647"/>
      <c r="AS32" s="647"/>
      <c r="AT32" s="676"/>
      <c r="AU32" s="205" t="s">
        <v>317</v>
      </c>
      <c r="AX32" s="606" t="s">
        <v>318</v>
      </c>
      <c r="AY32" s="607"/>
      <c r="AZ32" s="607"/>
      <c r="BA32" s="607"/>
      <c r="BB32" s="607"/>
      <c r="BC32" s="607"/>
      <c r="BD32" s="607"/>
      <c r="BE32" s="607"/>
      <c r="BF32" s="608"/>
      <c r="BG32" s="678">
        <v>98</v>
      </c>
      <c r="BH32" s="619"/>
      <c r="BI32" s="619"/>
      <c r="BJ32" s="619"/>
      <c r="BK32" s="619"/>
      <c r="BL32" s="619"/>
      <c r="BM32" s="613">
        <v>94.2</v>
      </c>
      <c r="BN32" s="619"/>
      <c r="BO32" s="619"/>
      <c r="BP32" s="619"/>
      <c r="BQ32" s="644"/>
      <c r="BR32" s="678">
        <v>97.8</v>
      </c>
      <c r="BS32" s="619"/>
      <c r="BT32" s="619"/>
      <c r="BU32" s="619"/>
      <c r="BV32" s="619"/>
      <c r="BW32" s="619"/>
      <c r="BX32" s="613">
        <v>93.8</v>
      </c>
      <c r="BY32" s="619"/>
      <c r="BZ32" s="619"/>
      <c r="CA32" s="619"/>
      <c r="CB32" s="644"/>
      <c r="CD32" s="633"/>
      <c r="CE32" s="634"/>
      <c r="CF32" s="606" t="s">
        <v>319</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0"/>
    </row>
    <row r="33" spans="2:133" ht="11.25" customHeight="1" x14ac:dyDescent="0.15">
      <c r="B33" s="666" t="s">
        <v>320</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48"/>
      <c r="AQ33" s="649"/>
      <c r="AR33" s="649"/>
      <c r="AS33" s="649"/>
      <c r="AT33" s="677"/>
      <c r="AU33" s="210"/>
      <c r="AV33" s="210"/>
      <c r="AW33" s="210"/>
      <c r="AX33" s="586" t="s">
        <v>321</v>
      </c>
      <c r="AY33" s="587"/>
      <c r="AZ33" s="587"/>
      <c r="BA33" s="587"/>
      <c r="BB33" s="587"/>
      <c r="BC33" s="587"/>
      <c r="BD33" s="587"/>
      <c r="BE33" s="587"/>
      <c r="BF33" s="588"/>
      <c r="BG33" s="665">
        <v>97.9</v>
      </c>
      <c r="BH33" s="590"/>
      <c r="BI33" s="590"/>
      <c r="BJ33" s="590"/>
      <c r="BK33" s="590"/>
      <c r="BL33" s="590"/>
      <c r="BM33" s="627">
        <v>92.1</v>
      </c>
      <c r="BN33" s="590"/>
      <c r="BO33" s="590"/>
      <c r="BP33" s="590"/>
      <c r="BQ33" s="638"/>
      <c r="BR33" s="665">
        <v>96.9</v>
      </c>
      <c r="BS33" s="590"/>
      <c r="BT33" s="590"/>
      <c r="BU33" s="590"/>
      <c r="BV33" s="590"/>
      <c r="BW33" s="590"/>
      <c r="BX33" s="627">
        <v>91.3</v>
      </c>
      <c r="BY33" s="590"/>
      <c r="BZ33" s="590"/>
      <c r="CA33" s="590"/>
      <c r="CB33" s="638"/>
      <c r="CD33" s="606" t="s">
        <v>322</v>
      </c>
      <c r="CE33" s="607"/>
      <c r="CF33" s="607"/>
      <c r="CG33" s="607"/>
      <c r="CH33" s="607"/>
      <c r="CI33" s="607"/>
      <c r="CJ33" s="607"/>
      <c r="CK33" s="607"/>
      <c r="CL33" s="607"/>
      <c r="CM33" s="607"/>
      <c r="CN33" s="607"/>
      <c r="CO33" s="607"/>
      <c r="CP33" s="607"/>
      <c r="CQ33" s="608"/>
      <c r="CR33" s="609">
        <v>9465179</v>
      </c>
      <c r="CS33" s="619"/>
      <c r="CT33" s="619"/>
      <c r="CU33" s="619"/>
      <c r="CV33" s="619"/>
      <c r="CW33" s="619"/>
      <c r="CX33" s="619"/>
      <c r="CY33" s="620"/>
      <c r="CZ33" s="612">
        <v>42.5</v>
      </c>
      <c r="DA33" s="621"/>
      <c r="DB33" s="621"/>
      <c r="DC33" s="622"/>
      <c r="DD33" s="615">
        <v>7229537</v>
      </c>
      <c r="DE33" s="619"/>
      <c r="DF33" s="619"/>
      <c r="DG33" s="619"/>
      <c r="DH33" s="619"/>
      <c r="DI33" s="619"/>
      <c r="DJ33" s="619"/>
      <c r="DK33" s="620"/>
      <c r="DL33" s="615">
        <v>5448339</v>
      </c>
      <c r="DM33" s="619"/>
      <c r="DN33" s="619"/>
      <c r="DO33" s="619"/>
      <c r="DP33" s="619"/>
      <c r="DQ33" s="619"/>
      <c r="DR33" s="619"/>
      <c r="DS33" s="619"/>
      <c r="DT33" s="619"/>
      <c r="DU33" s="619"/>
      <c r="DV33" s="620"/>
      <c r="DW33" s="612">
        <v>39.299999999999997</v>
      </c>
      <c r="DX33" s="621"/>
      <c r="DY33" s="621"/>
      <c r="DZ33" s="621"/>
      <c r="EA33" s="621"/>
      <c r="EB33" s="621"/>
      <c r="EC33" s="640"/>
    </row>
    <row r="34" spans="2:133" ht="11.25" customHeight="1" x14ac:dyDescent="0.15">
      <c r="B34" s="606" t="s">
        <v>323</v>
      </c>
      <c r="C34" s="607"/>
      <c r="D34" s="607"/>
      <c r="E34" s="607"/>
      <c r="F34" s="607"/>
      <c r="G34" s="607"/>
      <c r="H34" s="607"/>
      <c r="I34" s="607"/>
      <c r="J34" s="607"/>
      <c r="K34" s="607"/>
      <c r="L34" s="607"/>
      <c r="M34" s="607"/>
      <c r="N34" s="607"/>
      <c r="O34" s="607"/>
      <c r="P34" s="607"/>
      <c r="Q34" s="608"/>
      <c r="R34" s="609">
        <v>1846000</v>
      </c>
      <c r="S34" s="610"/>
      <c r="T34" s="610"/>
      <c r="U34" s="610"/>
      <c r="V34" s="610"/>
      <c r="W34" s="610"/>
      <c r="X34" s="610"/>
      <c r="Y34" s="611"/>
      <c r="Z34" s="635">
        <v>7.8</v>
      </c>
      <c r="AA34" s="635"/>
      <c r="AB34" s="635"/>
      <c r="AC34" s="635"/>
      <c r="AD34" s="636" t="s">
        <v>129</v>
      </c>
      <c r="AE34" s="636"/>
      <c r="AF34" s="636"/>
      <c r="AG34" s="636"/>
      <c r="AH34" s="636"/>
      <c r="AI34" s="636"/>
      <c r="AJ34" s="636"/>
      <c r="AK34" s="636"/>
      <c r="AL34" s="612" t="s">
        <v>129</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324</v>
      </c>
      <c r="CE34" s="607"/>
      <c r="CF34" s="607"/>
      <c r="CG34" s="607"/>
      <c r="CH34" s="607"/>
      <c r="CI34" s="607"/>
      <c r="CJ34" s="607"/>
      <c r="CK34" s="607"/>
      <c r="CL34" s="607"/>
      <c r="CM34" s="607"/>
      <c r="CN34" s="607"/>
      <c r="CO34" s="607"/>
      <c r="CP34" s="607"/>
      <c r="CQ34" s="608"/>
      <c r="CR34" s="609">
        <v>2511507</v>
      </c>
      <c r="CS34" s="610"/>
      <c r="CT34" s="610"/>
      <c r="CU34" s="610"/>
      <c r="CV34" s="610"/>
      <c r="CW34" s="610"/>
      <c r="CX34" s="610"/>
      <c r="CY34" s="611"/>
      <c r="CZ34" s="612">
        <v>11.3</v>
      </c>
      <c r="DA34" s="621"/>
      <c r="DB34" s="621"/>
      <c r="DC34" s="622"/>
      <c r="DD34" s="615">
        <v>1713089</v>
      </c>
      <c r="DE34" s="610"/>
      <c r="DF34" s="610"/>
      <c r="DG34" s="610"/>
      <c r="DH34" s="610"/>
      <c r="DI34" s="610"/>
      <c r="DJ34" s="610"/>
      <c r="DK34" s="611"/>
      <c r="DL34" s="615">
        <v>1568969</v>
      </c>
      <c r="DM34" s="610"/>
      <c r="DN34" s="610"/>
      <c r="DO34" s="610"/>
      <c r="DP34" s="610"/>
      <c r="DQ34" s="610"/>
      <c r="DR34" s="610"/>
      <c r="DS34" s="610"/>
      <c r="DT34" s="610"/>
      <c r="DU34" s="610"/>
      <c r="DV34" s="611"/>
      <c r="DW34" s="612">
        <v>11.3</v>
      </c>
      <c r="DX34" s="621"/>
      <c r="DY34" s="621"/>
      <c r="DZ34" s="621"/>
      <c r="EA34" s="621"/>
      <c r="EB34" s="621"/>
      <c r="EC34" s="640"/>
    </row>
    <row r="35" spans="2:133" ht="11.25" customHeight="1" x14ac:dyDescent="0.15">
      <c r="B35" s="606" t="s">
        <v>325</v>
      </c>
      <c r="C35" s="607"/>
      <c r="D35" s="607"/>
      <c r="E35" s="607"/>
      <c r="F35" s="607"/>
      <c r="G35" s="607"/>
      <c r="H35" s="607"/>
      <c r="I35" s="607"/>
      <c r="J35" s="607"/>
      <c r="K35" s="607"/>
      <c r="L35" s="607"/>
      <c r="M35" s="607"/>
      <c r="N35" s="607"/>
      <c r="O35" s="607"/>
      <c r="P35" s="607"/>
      <c r="Q35" s="608"/>
      <c r="R35" s="609">
        <v>56757</v>
      </c>
      <c r="S35" s="610"/>
      <c r="T35" s="610"/>
      <c r="U35" s="610"/>
      <c r="V35" s="610"/>
      <c r="W35" s="610"/>
      <c r="X35" s="610"/>
      <c r="Y35" s="611"/>
      <c r="Z35" s="635">
        <v>0.2</v>
      </c>
      <c r="AA35" s="635"/>
      <c r="AB35" s="635"/>
      <c r="AC35" s="635"/>
      <c r="AD35" s="636">
        <v>53939</v>
      </c>
      <c r="AE35" s="636"/>
      <c r="AF35" s="636"/>
      <c r="AG35" s="636"/>
      <c r="AH35" s="636"/>
      <c r="AI35" s="636"/>
      <c r="AJ35" s="636"/>
      <c r="AK35" s="636"/>
      <c r="AL35" s="612">
        <v>0.4</v>
      </c>
      <c r="AM35" s="613"/>
      <c r="AN35" s="613"/>
      <c r="AO35" s="637"/>
      <c r="AP35" s="213"/>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328</v>
      </c>
      <c r="CE35" s="607"/>
      <c r="CF35" s="607"/>
      <c r="CG35" s="607"/>
      <c r="CH35" s="607"/>
      <c r="CI35" s="607"/>
      <c r="CJ35" s="607"/>
      <c r="CK35" s="607"/>
      <c r="CL35" s="607"/>
      <c r="CM35" s="607"/>
      <c r="CN35" s="607"/>
      <c r="CO35" s="607"/>
      <c r="CP35" s="607"/>
      <c r="CQ35" s="608"/>
      <c r="CR35" s="609">
        <v>201188</v>
      </c>
      <c r="CS35" s="619"/>
      <c r="CT35" s="619"/>
      <c r="CU35" s="619"/>
      <c r="CV35" s="619"/>
      <c r="CW35" s="619"/>
      <c r="CX35" s="619"/>
      <c r="CY35" s="620"/>
      <c r="CZ35" s="612">
        <v>0.9</v>
      </c>
      <c r="DA35" s="621"/>
      <c r="DB35" s="621"/>
      <c r="DC35" s="622"/>
      <c r="DD35" s="615">
        <v>184787</v>
      </c>
      <c r="DE35" s="619"/>
      <c r="DF35" s="619"/>
      <c r="DG35" s="619"/>
      <c r="DH35" s="619"/>
      <c r="DI35" s="619"/>
      <c r="DJ35" s="619"/>
      <c r="DK35" s="620"/>
      <c r="DL35" s="615">
        <v>184748</v>
      </c>
      <c r="DM35" s="619"/>
      <c r="DN35" s="619"/>
      <c r="DO35" s="619"/>
      <c r="DP35" s="619"/>
      <c r="DQ35" s="619"/>
      <c r="DR35" s="619"/>
      <c r="DS35" s="619"/>
      <c r="DT35" s="619"/>
      <c r="DU35" s="619"/>
      <c r="DV35" s="620"/>
      <c r="DW35" s="612">
        <v>1.3</v>
      </c>
      <c r="DX35" s="621"/>
      <c r="DY35" s="621"/>
      <c r="DZ35" s="621"/>
      <c r="EA35" s="621"/>
      <c r="EB35" s="621"/>
      <c r="EC35" s="640"/>
    </row>
    <row r="36" spans="2:133" ht="11.25" customHeight="1" x14ac:dyDescent="0.15">
      <c r="B36" s="606" t="s">
        <v>329</v>
      </c>
      <c r="C36" s="607"/>
      <c r="D36" s="607"/>
      <c r="E36" s="607"/>
      <c r="F36" s="607"/>
      <c r="G36" s="607"/>
      <c r="H36" s="607"/>
      <c r="I36" s="607"/>
      <c r="J36" s="607"/>
      <c r="K36" s="607"/>
      <c r="L36" s="607"/>
      <c r="M36" s="607"/>
      <c r="N36" s="607"/>
      <c r="O36" s="607"/>
      <c r="P36" s="607"/>
      <c r="Q36" s="608"/>
      <c r="R36" s="609">
        <v>40070</v>
      </c>
      <c r="S36" s="610"/>
      <c r="T36" s="610"/>
      <c r="U36" s="610"/>
      <c r="V36" s="610"/>
      <c r="W36" s="610"/>
      <c r="X36" s="610"/>
      <c r="Y36" s="611"/>
      <c r="Z36" s="635">
        <v>0.2</v>
      </c>
      <c r="AA36" s="635"/>
      <c r="AB36" s="635"/>
      <c r="AC36" s="635"/>
      <c r="AD36" s="636" t="s">
        <v>129</v>
      </c>
      <c r="AE36" s="636"/>
      <c r="AF36" s="636"/>
      <c r="AG36" s="636"/>
      <c r="AH36" s="636"/>
      <c r="AI36" s="636"/>
      <c r="AJ36" s="636"/>
      <c r="AK36" s="636"/>
      <c r="AL36" s="612" t="s">
        <v>129</v>
      </c>
      <c r="AM36" s="613"/>
      <c r="AN36" s="613"/>
      <c r="AO36" s="637"/>
      <c r="AP36" s="213"/>
      <c r="AQ36" s="653" t="s">
        <v>330</v>
      </c>
      <c r="AR36" s="654"/>
      <c r="AS36" s="654"/>
      <c r="AT36" s="654"/>
      <c r="AU36" s="654"/>
      <c r="AV36" s="654"/>
      <c r="AW36" s="654"/>
      <c r="AX36" s="654"/>
      <c r="AY36" s="655"/>
      <c r="AZ36" s="656">
        <v>2942083</v>
      </c>
      <c r="BA36" s="657"/>
      <c r="BB36" s="657"/>
      <c r="BC36" s="657"/>
      <c r="BD36" s="657"/>
      <c r="BE36" s="657"/>
      <c r="BF36" s="658"/>
      <c r="BG36" s="659" t="s">
        <v>331</v>
      </c>
      <c r="BH36" s="660"/>
      <c r="BI36" s="660"/>
      <c r="BJ36" s="660"/>
      <c r="BK36" s="660"/>
      <c r="BL36" s="660"/>
      <c r="BM36" s="660"/>
      <c r="BN36" s="660"/>
      <c r="BO36" s="660"/>
      <c r="BP36" s="660"/>
      <c r="BQ36" s="660"/>
      <c r="BR36" s="660"/>
      <c r="BS36" s="660"/>
      <c r="BT36" s="660"/>
      <c r="BU36" s="661"/>
      <c r="BV36" s="656">
        <v>91825</v>
      </c>
      <c r="BW36" s="657"/>
      <c r="BX36" s="657"/>
      <c r="BY36" s="657"/>
      <c r="BZ36" s="657"/>
      <c r="CA36" s="657"/>
      <c r="CB36" s="658"/>
      <c r="CD36" s="606" t="s">
        <v>332</v>
      </c>
      <c r="CE36" s="607"/>
      <c r="CF36" s="607"/>
      <c r="CG36" s="607"/>
      <c r="CH36" s="607"/>
      <c r="CI36" s="607"/>
      <c r="CJ36" s="607"/>
      <c r="CK36" s="607"/>
      <c r="CL36" s="607"/>
      <c r="CM36" s="607"/>
      <c r="CN36" s="607"/>
      <c r="CO36" s="607"/>
      <c r="CP36" s="607"/>
      <c r="CQ36" s="608"/>
      <c r="CR36" s="609">
        <v>4231390</v>
      </c>
      <c r="CS36" s="610"/>
      <c r="CT36" s="610"/>
      <c r="CU36" s="610"/>
      <c r="CV36" s="610"/>
      <c r="CW36" s="610"/>
      <c r="CX36" s="610"/>
      <c r="CY36" s="611"/>
      <c r="CZ36" s="612">
        <v>19</v>
      </c>
      <c r="DA36" s="621"/>
      <c r="DB36" s="621"/>
      <c r="DC36" s="622"/>
      <c r="DD36" s="615">
        <v>3680367</v>
      </c>
      <c r="DE36" s="610"/>
      <c r="DF36" s="610"/>
      <c r="DG36" s="610"/>
      <c r="DH36" s="610"/>
      <c r="DI36" s="610"/>
      <c r="DJ36" s="610"/>
      <c r="DK36" s="611"/>
      <c r="DL36" s="615">
        <v>2158543</v>
      </c>
      <c r="DM36" s="610"/>
      <c r="DN36" s="610"/>
      <c r="DO36" s="610"/>
      <c r="DP36" s="610"/>
      <c r="DQ36" s="610"/>
      <c r="DR36" s="610"/>
      <c r="DS36" s="610"/>
      <c r="DT36" s="610"/>
      <c r="DU36" s="610"/>
      <c r="DV36" s="611"/>
      <c r="DW36" s="612">
        <v>15.6</v>
      </c>
      <c r="DX36" s="621"/>
      <c r="DY36" s="621"/>
      <c r="DZ36" s="621"/>
      <c r="EA36" s="621"/>
      <c r="EB36" s="621"/>
      <c r="EC36" s="640"/>
    </row>
    <row r="37" spans="2:133" ht="11.25" customHeight="1" x14ac:dyDescent="0.15">
      <c r="B37" s="606" t="s">
        <v>333</v>
      </c>
      <c r="C37" s="607"/>
      <c r="D37" s="607"/>
      <c r="E37" s="607"/>
      <c r="F37" s="607"/>
      <c r="G37" s="607"/>
      <c r="H37" s="607"/>
      <c r="I37" s="607"/>
      <c r="J37" s="607"/>
      <c r="K37" s="607"/>
      <c r="L37" s="607"/>
      <c r="M37" s="607"/>
      <c r="N37" s="607"/>
      <c r="O37" s="607"/>
      <c r="P37" s="607"/>
      <c r="Q37" s="608"/>
      <c r="R37" s="609">
        <v>178333</v>
      </c>
      <c r="S37" s="610"/>
      <c r="T37" s="610"/>
      <c r="U37" s="610"/>
      <c r="V37" s="610"/>
      <c r="W37" s="610"/>
      <c r="X37" s="610"/>
      <c r="Y37" s="611"/>
      <c r="Z37" s="635">
        <v>0.8</v>
      </c>
      <c r="AA37" s="635"/>
      <c r="AB37" s="635"/>
      <c r="AC37" s="635"/>
      <c r="AD37" s="636" t="s">
        <v>129</v>
      </c>
      <c r="AE37" s="636"/>
      <c r="AF37" s="636"/>
      <c r="AG37" s="636"/>
      <c r="AH37" s="636"/>
      <c r="AI37" s="636"/>
      <c r="AJ37" s="636"/>
      <c r="AK37" s="636"/>
      <c r="AL37" s="612" t="s">
        <v>129</v>
      </c>
      <c r="AM37" s="613"/>
      <c r="AN37" s="613"/>
      <c r="AO37" s="637"/>
      <c r="AQ37" s="641" t="s">
        <v>334</v>
      </c>
      <c r="AR37" s="642"/>
      <c r="AS37" s="642"/>
      <c r="AT37" s="642"/>
      <c r="AU37" s="642"/>
      <c r="AV37" s="642"/>
      <c r="AW37" s="642"/>
      <c r="AX37" s="642"/>
      <c r="AY37" s="643"/>
      <c r="AZ37" s="609">
        <v>826487</v>
      </c>
      <c r="BA37" s="610"/>
      <c r="BB37" s="610"/>
      <c r="BC37" s="610"/>
      <c r="BD37" s="619"/>
      <c r="BE37" s="619"/>
      <c r="BF37" s="644"/>
      <c r="BG37" s="606" t="s">
        <v>335</v>
      </c>
      <c r="BH37" s="607"/>
      <c r="BI37" s="607"/>
      <c r="BJ37" s="607"/>
      <c r="BK37" s="607"/>
      <c r="BL37" s="607"/>
      <c r="BM37" s="607"/>
      <c r="BN37" s="607"/>
      <c r="BO37" s="607"/>
      <c r="BP37" s="607"/>
      <c r="BQ37" s="607"/>
      <c r="BR37" s="607"/>
      <c r="BS37" s="607"/>
      <c r="BT37" s="607"/>
      <c r="BU37" s="608"/>
      <c r="BV37" s="609">
        <v>76166</v>
      </c>
      <c r="BW37" s="610"/>
      <c r="BX37" s="610"/>
      <c r="BY37" s="610"/>
      <c r="BZ37" s="610"/>
      <c r="CA37" s="610"/>
      <c r="CB37" s="645"/>
      <c r="CD37" s="606" t="s">
        <v>336</v>
      </c>
      <c r="CE37" s="607"/>
      <c r="CF37" s="607"/>
      <c r="CG37" s="607"/>
      <c r="CH37" s="607"/>
      <c r="CI37" s="607"/>
      <c r="CJ37" s="607"/>
      <c r="CK37" s="607"/>
      <c r="CL37" s="607"/>
      <c r="CM37" s="607"/>
      <c r="CN37" s="607"/>
      <c r="CO37" s="607"/>
      <c r="CP37" s="607"/>
      <c r="CQ37" s="608"/>
      <c r="CR37" s="609">
        <v>1406724</v>
      </c>
      <c r="CS37" s="619"/>
      <c r="CT37" s="619"/>
      <c r="CU37" s="619"/>
      <c r="CV37" s="619"/>
      <c r="CW37" s="619"/>
      <c r="CX37" s="619"/>
      <c r="CY37" s="620"/>
      <c r="CZ37" s="612">
        <v>6.3</v>
      </c>
      <c r="DA37" s="621"/>
      <c r="DB37" s="621"/>
      <c r="DC37" s="622"/>
      <c r="DD37" s="615">
        <v>1406547</v>
      </c>
      <c r="DE37" s="619"/>
      <c r="DF37" s="619"/>
      <c r="DG37" s="619"/>
      <c r="DH37" s="619"/>
      <c r="DI37" s="619"/>
      <c r="DJ37" s="619"/>
      <c r="DK37" s="620"/>
      <c r="DL37" s="615">
        <v>1348835</v>
      </c>
      <c r="DM37" s="619"/>
      <c r="DN37" s="619"/>
      <c r="DO37" s="619"/>
      <c r="DP37" s="619"/>
      <c r="DQ37" s="619"/>
      <c r="DR37" s="619"/>
      <c r="DS37" s="619"/>
      <c r="DT37" s="619"/>
      <c r="DU37" s="619"/>
      <c r="DV37" s="620"/>
      <c r="DW37" s="612">
        <v>9.6999999999999993</v>
      </c>
      <c r="DX37" s="621"/>
      <c r="DY37" s="621"/>
      <c r="DZ37" s="621"/>
      <c r="EA37" s="621"/>
      <c r="EB37" s="621"/>
      <c r="EC37" s="640"/>
    </row>
    <row r="38" spans="2:133" ht="11.25" customHeight="1" x14ac:dyDescent="0.15">
      <c r="B38" s="606" t="s">
        <v>337</v>
      </c>
      <c r="C38" s="607"/>
      <c r="D38" s="607"/>
      <c r="E38" s="607"/>
      <c r="F38" s="607"/>
      <c r="G38" s="607"/>
      <c r="H38" s="607"/>
      <c r="I38" s="607"/>
      <c r="J38" s="607"/>
      <c r="K38" s="607"/>
      <c r="L38" s="607"/>
      <c r="M38" s="607"/>
      <c r="N38" s="607"/>
      <c r="O38" s="607"/>
      <c r="P38" s="607"/>
      <c r="Q38" s="608"/>
      <c r="R38" s="609">
        <v>444333</v>
      </c>
      <c r="S38" s="610"/>
      <c r="T38" s="610"/>
      <c r="U38" s="610"/>
      <c r="V38" s="610"/>
      <c r="W38" s="610"/>
      <c r="X38" s="610"/>
      <c r="Y38" s="611"/>
      <c r="Z38" s="635">
        <v>1.9</v>
      </c>
      <c r="AA38" s="635"/>
      <c r="AB38" s="635"/>
      <c r="AC38" s="635"/>
      <c r="AD38" s="636" t="s">
        <v>129</v>
      </c>
      <c r="AE38" s="636"/>
      <c r="AF38" s="636"/>
      <c r="AG38" s="636"/>
      <c r="AH38" s="636"/>
      <c r="AI38" s="636"/>
      <c r="AJ38" s="636"/>
      <c r="AK38" s="636"/>
      <c r="AL38" s="612" t="s">
        <v>129</v>
      </c>
      <c r="AM38" s="613"/>
      <c r="AN38" s="613"/>
      <c r="AO38" s="637"/>
      <c r="AQ38" s="641" t="s">
        <v>338</v>
      </c>
      <c r="AR38" s="642"/>
      <c r="AS38" s="642"/>
      <c r="AT38" s="642"/>
      <c r="AU38" s="642"/>
      <c r="AV38" s="642"/>
      <c r="AW38" s="642"/>
      <c r="AX38" s="642"/>
      <c r="AY38" s="643"/>
      <c r="AZ38" s="609">
        <v>101977</v>
      </c>
      <c r="BA38" s="610"/>
      <c r="BB38" s="610"/>
      <c r="BC38" s="610"/>
      <c r="BD38" s="619"/>
      <c r="BE38" s="619"/>
      <c r="BF38" s="644"/>
      <c r="BG38" s="606" t="s">
        <v>339</v>
      </c>
      <c r="BH38" s="607"/>
      <c r="BI38" s="607"/>
      <c r="BJ38" s="607"/>
      <c r="BK38" s="607"/>
      <c r="BL38" s="607"/>
      <c r="BM38" s="607"/>
      <c r="BN38" s="607"/>
      <c r="BO38" s="607"/>
      <c r="BP38" s="607"/>
      <c r="BQ38" s="607"/>
      <c r="BR38" s="607"/>
      <c r="BS38" s="607"/>
      <c r="BT38" s="607"/>
      <c r="BU38" s="608"/>
      <c r="BV38" s="609">
        <v>9735</v>
      </c>
      <c r="BW38" s="610"/>
      <c r="BX38" s="610"/>
      <c r="BY38" s="610"/>
      <c r="BZ38" s="610"/>
      <c r="CA38" s="610"/>
      <c r="CB38" s="645"/>
      <c r="CD38" s="606" t="s">
        <v>340</v>
      </c>
      <c r="CE38" s="607"/>
      <c r="CF38" s="607"/>
      <c r="CG38" s="607"/>
      <c r="CH38" s="607"/>
      <c r="CI38" s="607"/>
      <c r="CJ38" s="607"/>
      <c r="CK38" s="607"/>
      <c r="CL38" s="607"/>
      <c r="CM38" s="607"/>
      <c r="CN38" s="607"/>
      <c r="CO38" s="607"/>
      <c r="CP38" s="607"/>
      <c r="CQ38" s="608"/>
      <c r="CR38" s="609">
        <v>2013619</v>
      </c>
      <c r="CS38" s="610"/>
      <c r="CT38" s="610"/>
      <c r="CU38" s="610"/>
      <c r="CV38" s="610"/>
      <c r="CW38" s="610"/>
      <c r="CX38" s="610"/>
      <c r="CY38" s="611"/>
      <c r="CZ38" s="612">
        <v>9</v>
      </c>
      <c r="DA38" s="621"/>
      <c r="DB38" s="621"/>
      <c r="DC38" s="622"/>
      <c r="DD38" s="615">
        <v>1564714</v>
      </c>
      <c r="DE38" s="610"/>
      <c r="DF38" s="610"/>
      <c r="DG38" s="610"/>
      <c r="DH38" s="610"/>
      <c r="DI38" s="610"/>
      <c r="DJ38" s="610"/>
      <c r="DK38" s="611"/>
      <c r="DL38" s="615">
        <v>1536079</v>
      </c>
      <c r="DM38" s="610"/>
      <c r="DN38" s="610"/>
      <c r="DO38" s="610"/>
      <c r="DP38" s="610"/>
      <c r="DQ38" s="610"/>
      <c r="DR38" s="610"/>
      <c r="DS38" s="610"/>
      <c r="DT38" s="610"/>
      <c r="DU38" s="610"/>
      <c r="DV38" s="611"/>
      <c r="DW38" s="612">
        <v>11.1</v>
      </c>
      <c r="DX38" s="621"/>
      <c r="DY38" s="621"/>
      <c r="DZ38" s="621"/>
      <c r="EA38" s="621"/>
      <c r="EB38" s="621"/>
      <c r="EC38" s="640"/>
    </row>
    <row r="39" spans="2:133" ht="11.25" customHeight="1" x14ac:dyDescent="0.15">
      <c r="B39" s="606" t="s">
        <v>341</v>
      </c>
      <c r="C39" s="607"/>
      <c r="D39" s="607"/>
      <c r="E39" s="607"/>
      <c r="F39" s="607"/>
      <c r="G39" s="607"/>
      <c r="H39" s="607"/>
      <c r="I39" s="607"/>
      <c r="J39" s="607"/>
      <c r="K39" s="607"/>
      <c r="L39" s="607"/>
      <c r="M39" s="607"/>
      <c r="N39" s="607"/>
      <c r="O39" s="607"/>
      <c r="P39" s="607"/>
      <c r="Q39" s="608"/>
      <c r="R39" s="609">
        <v>804415</v>
      </c>
      <c r="S39" s="610"/>
      <c r="T39" s="610"/>
      <c r="U39" s="610"/>
      <c r="V39" s="610"/>
      <c r="W39" s="610"/>
      <c r="X39" s="610"/>
      <c r="Y39" s="611"/>
      <c r="Z39" s="635">
        <v>3.4</v>
      </c>
      <c r="AA39" s="635"/>
      <c r="AB39" s="635"/>
      <c r="AC39" s="635"/>
      <c r="AD39" s="636">
        <v>19018</v>
      </c>
      <c r="AE39" s="636"/>
      <c r="AF39" s="636"/>
      <c r="AG39" s="636"/>
      <c r="AH39" s="636"/>
      <c r="AI39" s="636"/>
      <c r="AJ39" s="636"/>
      <c r="AK39" s="636"/>
      <c r="AL39" s="612">
        <v>0.1</v>
      </c>
      <c r="AM39" s="613"/>
      <c r="AN39" s="613"/>
      <c r="AO39" s="637"/>
      <c r="AQ39" s="641" t="s">
        <v>342</v>
      </c>
      <c r="AR39" s="642"/>
      <c r="AS39" s="642"/>
      <c r="AT39" s="642"/>
      <c r="AU39" s="642"/>
      <c r="AV39" s="642"/>
      <c r="AW39" s="642"/>
      <c r="AX39" s="642"/>
      <c r="AY39" s="643"/>
      <c r="AZ39" s="609" t="s">
        <v>129</v>
      </c>
      <c r="BA39" s="610"/>
      <c r="BB39" s="610"/>
      <c r="BC39" s="610"/>
      <c r="BD39" s="619"/>
      <c r="BE39" s="619"/>
      <c r="BF39" s="644"/>
      <c r="BG39" s="606" t="s">
        <v>343</v>
      </c>
      <c r="BH39" s="607"/>
      <c r="BI39" s="607"/>
      <c r="BJ39" s="607"/>
      <c r="BK39" s="607"/>
      <c r="BL39" s="607"/>
      <c r="BM39" s="607"/>
      <c r="BN39" s="607"/>
      <c r="BO39" s="607"/>
      <c r="BP39" s="607"/>
      <c r="BQ39" s="607"/>
      <c r="BR39" s="607"/>
      <c r="BS39" s="607"/>
      <c r="BT39" s="607"/>
      <c r="BU39" s="608"/>
      <c r="BV39" s="609">
        <v>15165</v>
      </c>
      <c r="BW39" s="610"/>
      <c r="BX39" s="610"/>
      <c r="BY39" s="610"/>
      <c r="BZ39" s="610"/>
      <c r="CA39" s="610"/>
      <c r="CB39" s="645"/>
      <c r="CD39" s="606" t="s">
        <v>344</v>
      </c>
      <c r="CE39" s="607"/>
      <c r="CF39" s="607"/>
      <c r="CG39" s="607"/>
      <c r="CH39" s="607"/>
      <c r="CI39" s="607"/>
      <c r="CJ39" s="607"/>
      <c r="CK39" s="607"/>
      <c r="CL39" s="607"/>
      <c r="CM39" s="607"/>
      <c r="CN39" s="607"/>
      <c r="CO39" s="607"/>
      <c r="CP39" s="607"/>
      <c r="CQ39" s="608"/>
      <c r="CR39" s="609">
        <v>286475</v>
      </c>
      <c r="CS39" s="619"/>
      <c r="CT39" s="619"/>
      <c r="CU39" s="619"/>
      <c r="CV39" s="619"/>
      <c r="CW39" s="619"/>
      <c r="CX39" s="619"/>
      <c r="CY39" s="620"/>
      <c r="CZ39" s="612">
        <v>1.3</v>
      </c>
      <c r="DA39" s="621"/>
      <c r="DB39" s="621"/>
      <c r="DC39" s="622"/>
      <c r="DD39" s="615">
        <v>14420</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0"/>
    </row>
    <row r="40" spans="2:133" ht="11.25" customHeight="1" x14ac:dyDescent="0.15">
      <c r="B40" s="606" t="s">
        <v>345</v>
      </c>
      <c r="C40" s="607"/>
      <c r="D40" s="607"/>
      <c r="E40" s="607"/>
      <c r="F40" s="607"/>
      <c r="G40" s="607"/>
      <c r="H40" s="607"/>
      <c r="I40" s="607"/>
      <c r="J40" s="607"/>
      <c r="K40" s="607"/>
      <c r="L40" s="607"/>
      <c r="M40" s="607"/>
      <c r="N40" s="607"/>
      <c r="O40" s="607"/>
      <c r="P40" s="607"/>
      <c r="Q40" s="608"/>
      <c r="R40" s="609">
        <v>921200</v>
      </c>
      <c r="S40" s="610"/>
      <c r="T40" s="610"/>
      <c r="U40" s="610"/>
      <c r="V40" s="610"/>
      <c r="W40" s="610"/>
      <c r="X40" s="610"/>
      <c r="Y40" s="611"/>
      <c r="Z40" s="635">
        <v>3.9</v>
      </c>
      <c r="AA40" s="635"/>
      <c r="AB40" s="635"/>
      <c r="AC40" s="635"/>
      <c r="AD40" s="636" t="s">
        <v>129</v>
      </c>
      <c r="AE40" s="636"/>
      <c r="AF40" s="636"/>
      <c r="AG40" s="636"/>
      <c r="AH40" s="636"/>
      <c r="AI40" s="636"/>
      <c r="AJ40" s="636"/>
      <c r="AK40" s="636"/>
      <c r="AL40" s="612" t="s">
        <v>129</v>
      </c>
      <c r="AM40" s="613"/>
      <c r="AN40" s="613"/>
      <c r="AO40" s="637"/>
      <c r="AQ40" s="641" t="s">
        <v>346</v>
      </c>
      <c r="AR40" s="642"/>
      <c r="AS40" s="642"/>
      <c r="AT40" s="642"/>
      <c r="AU40" s="642"/>
      <c r="AV40" s="642"/>
      <c r="AW40" s="642"/>
      <c r="AX40" s="642"/>
      <c r="AY40" s="643"/>
      <c r="AZ40" s="609" t="s">
        <v>129</v>
      </c>
      <c r="BA40" s="610"/>
      <c r="BB40" s="610"/>
      <c r="BC40" s="610"/>
      <c r="BD40" s="619"/>
      <c r="BE40" s="619"/>
      <c r="BF40" s="644"/>
      <c r="BG40" s="646" t="s">
        <v>347</v>
      </c>
      <c r="BH40" s="647"/>
      <c r="BI40" s="647"/>
      <c r="BJ40" s="647"/>
      <c r="BK40" s="647"/>
      <c r="BL40" s="214"/>
      <c r="BM40" s="607" t="s">
        <v>348</v>
      </c>
      <c r="BN40" s="607"/>
      <c r="BO40" s="607"/>
      <c r="BP40" s="607"/>
      <c r="BQ40" s="607"/>
      <c r="BR40" s="607"/>
      <c r="BS40" s="607"/>
      <c r="BT40" s="607"/>
      <c r="BU40" s="608"/>
      <c r="BV40" s="609">
        <v>94</v>
      </c>
      <c r="BW40" s="610"/>
      <c r="BX40" s="610"/>
      <c r="BY40" s="610"/>
      <c r="BZ40" s="610"/>
      <c r="CA40" s="610"/>
      <c r="CB40" s="645"/>
      <c r="CD40" s="606" t="s">
        <v>349</v>
      </c>
      <c r="CE40" s="607"/>
      <c r="CF40" s="607"/>
      <c r="CG40" s="607"/>
      <c r="CH40" s="607"/>
      <c r="CI40" s="607"/>
      <c r="CJ40" s="607"/>
      <c r="CK40" s="607"/>
      <c r="CL40" s="607"/>
      <c r="CM40" s="607"/>
      <c r="CN40" s="607"/>
      <c r="CO40" s="607"/>
      <c r="CP40" s="607"/>
      <c r="CQ40" s="608"/>
      <c r="CR40" s="609">
        <v>221000</v>
      </c>
      <c r="CS40" s="610"/>
      <c r="CT40" s="610"/>
      <c r="CU40" s="610"/>
      <c r="CV40" s="610"/>
      <c r="CW40" s="610"/>
      <c r="CX40" s="610"/>
      <c r="CY40" s="611"/>
      <c r="CZ40" s="612">
        <v>1</v>
      </c>
      <c r="DA40" s="621"/>
      <c r="DB40" s="621"/>
      <c r="DC40" s="622"/>
      <c r="DD40" s="615">
        <v>72160</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0"/>
    </row>
    <row r="41" spans="2:133" ht="11.25" customHeight="1" x14ac:dyDescent="0.15">
      <c r="B41" s="606" t="s">
        <v>350</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1" t="s">
        <v>351</v>
      </c>
      <c r="AR41" s="642"/>
      <c r="AS41" s="642"/>
      <c r="AT41" s="642"/>
      <c r="AU41" s="642"/>
      <c r="AV41" s="642"/>
      <c r="AW41" s="642"/>
      <c r="AX41" s="642"/>
      <c r="AY41" s="643"/>
      <c r="AZ41" s="609">
        <v>504540</v>
      </c>
      <c r="BA41" s="610"/>
      <c r="BB41" s="610"/>
      <c r="BC41" s="610"/>
      <c r="BD41" s="619"/>
      <c r="BE41" s="619"/>
      <c r="BF41" s="644"/>
      <c r="BG41" s="646"/>
      <c r="BH41" s="647"/>
      <c r="BI41" s="647"/>
      <c r="BJ41" s="647"/>
      <c r="BK41" s="647"/>
      <c r="BL41" s="214"/>
      <c r="BM41" s="607" t="s">
        <v>352</v>
      </c>
      <c r="BN41" s="607"/>
      <c r="BO41" s="607"/>
      <c r="BP41" s="607"/>
      <c r="BQ41" s="607"/>
      <c r="BR41" s="607"/>
      <c r="BS41" s="607"/>
      <c r="BT41" s="607"/>
      <c r="BU41" s="608"/>
      <c r="BV41" s="609" t="s">
        <v>129</v>
      </c>
      <c r="BW41" s="610"/>
      <c r="BX41" s="610"/>
      <c r="BY41" s="610"/>
      <c r="BZ41" s="610"/>
      <c r="CA41" s="610"/>
      <c r="CB41" s="645"/>
      <c r="CD41" s="606" t="s">
        <v>353</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354</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50" t="s">
        <v>355</v>
      </c>
      <c r="AR42" s="651"/>
      <c r="AS42" s="651"/>
      <c r="AT42" s="651"/>
      <c r="AU42" s="651"/>
      <c r="AV42" s="651"/>
      <c r="AW42" s="651"/>
      <c r="AX42" s="651"/>
      <c r="AY42" s="652"/>
      <c r="AZ42" s="589">
        <v>1509079</v>
      </c>
      <c r="BA42" s="623"/>
      <c r="BB42" s="623"/>
      <c r="BC42" s="623"/>
      <c r="BD42" s="590"/>
      <c r="BE42" s="590"/>
      <c r="BF42" s="638"/>
      <c r="BG42" s="648"/>
      <c r="BH42" s="649"/>
      <c r="BI42" s="649"/>
      <c r="BJ42" s="649"/>
      <c r="BK42" s="649"/>
      <c r="BL42" s="215"/>
      <c r="BM42" s="587" t="s">
        <v>356</v>
      </c>
      <c r="BN42" s="587"/>
      <c r="BO42" s="587"/>
      <c r="BP42" s="587"/>
      <c r="BQ42" s="587"/>
      <c r="BR42" s="587"/>
      <c r="BS42" s="587"/>
      <c r="BT42" s="587"/>
      <c r="BU42" s="588"/>
      <c r="BV42" s="589">
        <v>295</v>
      </c>
      <c r="BW42" s="623"/>
      <c r="BX42" s="623"/>
      <c r="BY42" s="623"/>
      <c r="BZ42" s="623"/>
      <c r="CA42" s="623"/>
      <c r="CB42" s="639"/>
      <c r="CD42" s="606" t="s">
        <v>357</v>
      </c>
      <c r="CE42" s="607"/>
      <c r="CF42" s="607"/>
      <c r="CG42" s="607"/>
      <c r="CH42" s="607"/>
      <c r="CI42" s="607"/>
      <c r="CJ42" s="607"/>
      <c r="CK42" s="607"/>
      <c r="CL42" s="607"/>
      <c r="CM42" s="607"/>
      <c r="CN42" s="607"/>
      <c r="CO42" s="607"/>
      <c r="CP42" s="607"/>
      <c r="CQ42" s="608"/>
      <c r="CR42" s="609">
        <v>877188</v>
      </c>
      <c r="CS42" s="619"/>
      <c r="CT42" s="619"/>
      <c r="CU42" s="619"/>
      <c r="CV42" s="619"/>
      <c r="CW42" s="619"/>
      <c r="CX42" s="619"/>
      <c r="CY42" s="620"/>
      <c r="CZ42" s="612">
        <v>3.9</v>
      </c>
      <c r="DA42" s="621"/>
      <c r="DB42" s="621"/>
      <c r="DC42" s="622"/>
      <c r="DD42" s="615">
        <v>380643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358</v>
      </c>
      <c r="C43" s="607"/>
      <c r="D43" s="607"/>
      <c r="E43" s="607"/>
      <c r="F43" s="607"/>
      <c r="G43" s="607"/>
      <c r="H43" s="607"/>
      <c r="I43" s="607"/>
      <c r="J43" s="607"/>
      <c r="K43" s="607"/>
      <c r="L43" s="607"/>
      <c r="M43" s="607"/>
      <c r="N43" s="607"/>
      <c r="O43" s="607"/>
      <c r="P43" s="607"/>
      <c r="Q43" s="608"/>
      <c r="R43" s="609">
        <v>784300</v>
      </c>
      <c r="S43" s="610"/>
      <c r="T43" s="610"/>
      <c r="U43" s="610"/>
      <c r="V43" s="610"/>
      <c r="W43" s="610"/>
      <c r="X43" s="610"/>
      <c r="Y43" s="611"/>
      <c r="Z43" s="635">
        <v>3.3</v>
      </c>
      <c r="AA43" s="635"/>
      <c r="AB43" s="635"/>
      <c r="AC43" s="635"/>
      <c r="AD43" s="636" t="s">
        <v>129</v>
      </c>
      <c r="AE43" s="636"/>
      <c r="AF43" s="636"/>
      <c r="AG43" s="636"/>
      <c r="AH43" s="636"/>
      <c r="AI43" s="636"/>
      <c r="AJ43" s="636"/>
      <c r="AK43" s="636"/>
      <c r="AL43" s="612" t="s">
        <v>129</v>
      </c>
      <c r="AM43" s="613"/>
      <c r="AN43" s="613"/>
      <c r="AO43" s="637"/>
      <c r="CD43" s="606" t="s">
        <v>359</v>
      </c>
      <c r="CE43" s="607"/>
      <c r="CF43" s="607"/>
      <c r="CG43" s="607"/>
      <c r="CH43" s="607"/>
      <c r="CI43" s="607"/>
      <c r="CJ43" s="607"/>
      <c r="CK43" s="607"/>
      <c r="CL43" s="607"/>
      <c r="CM43" s="607"/>
      <c r="CN43" s="607"/>
      <c r="CO43" s="607"/>
      <c r="CP43" s="607"/>
      <c r="CQ43" s="608"/>
      <c r="CR43" s="609">
        <v>133669</v>
      </c>
      <c r="CS43" s="619"/>
      <c r="CT43" s="619"/>
      <c r="CU43" s="619"/>
      <c r="CV43" s="619"/>
      <c r="CW43" s="619"/>
      <c r="CX43" s="619"/>
      <c r="CY43" s="620"/>
      <c r="CZ43" s="612">
        <v>0.6</v>
      </c>
      <c r="DA43" s="621"/>
      <c r="DB43" s="621"/>
      <c r="DC43" s="622"/>
      <c r="DD43" s="615">
        <v>133669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360</v>
      </c>
      <c r="C44" s="587"/>
      <c r="D44" s="587"/>
      <c r="E44" s="587"/>
      <c r="F44" s="587"/>
      <c r="G44" s="587"/>
      <c r="H44" s="587"/>
      <c r="I44" s="587"/>
      <c r="J44" s="587"/>
      <c r="K44" s="587"/>
      <c r="L44" s="587"/>
      <c r="M44" s="587"/>
      <c r="N44" s="587"/>
      <c r="O44" s="587"/>
      <c r="P44" s="587"/>
      <c r="Q44" s="588"/>
      <c r="R44" s="589">
        <v>23628582</v>
      </c>
      <c r="S44" s="623"/>
      <c r="T44" s="623"/>
      <c r="U44" s="623"/>
      <c r="V44" s="623"/>
      <c r="W44" s="623"/>
      <c r="X44" s="623"/>
      <c r="Y44" s="624"/>
      <c r="Z44" s="625">
        <v>100</v>
      </c>
      <c r="AA44" s="625"/>
      <c r="AB44" s="625"/>
      <c r="AC44" s="625"/>
      <c r="AD44" s="626">
        <v>13075822</v>
      </c>
      <c r="AE44" s="626"/>
      <c r="AF44" s="626"/>
      <c r="AG44" s="626"/>
      <c r="AH44" s="626"/>
      <c r="AI44" s="626"/>
      <c r="AJ44" s="626"/>
      <c r="AK44" s="626"/>
      <c r="AL44" s="592">
        <v>100</v>
      </c>
      <c r="AM44" s="627"/>
      <c r="AN44" s="627"/>
      <c r="AO44" s="628"/>
      <c r="CD44" s="629" t="s">
        <v>307</v>
      </c>
      <c r="CE44" s="630"/>
      <c r="CF44" s="606" t="s">
        <v>361</v>
      </c>
      <c r="CG44" s="607"/>
      <c r="CH44" s="607"/>
      <c r="CI44" s="607"/>
      <c r="CJ44" s="607"/>
      <c r="CK44" s="607"/>
      <c r="CL44" s="607"/>
      <c r="CM44" s="607"/>
      <c r="CN44" s="607"/>
      <c r="CO44" s="607"/>
      <c r="CP44" s="607"/>
      <c r="CQ44" s="608"/>
      <c r="CR44" s="609">
        <v>877188</v>
      </c>
      <c r="CS44" s="610"/>
      <c r="CT44" s="610"/>
      <c r="CU44" s="610"/>
      <c r="CV44" s="610"/>
      <c r="CW44" s="610"/>
      <c r="CX44" s="610"/>
      <c r="CY44" s="611"/>
      <c r="CZ44" s="612">
        <v>3.9</v>
      </c>
      <c r="DA44" s="613"/>
      <c r="DB44" s="613"/>
      <c r="DC44" s="614"/>
      <c r="DD44" s="615">
        <v>380643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362</v>
      </c>
      <c r="CG45" s="607"/>
      <c r="CH45" s="607"/>
      <c r="CI45" s="607"/>
      <c r="CJ45" s="607"/>
      <c r="CK45" s="607"/>
      <c r="CL45" s="607"/>
      <c r="CM45" s="607"/>
      <c r="CN45" s="607"/>
      <c r="CO45" s="607"/>
      <c r="CP45" s="607"/>
      <c r="CQ45" s="608"/>
      <c r="CR45" s="609">
        <v>476109</v>
      </c>
      <c r="CS45" s="619"/>
      <c r="CT45" s="619"/>
      <c r="CU45" s="619"/>
      <c r="CV45" s="619"/>
      <c r="CW45" s="619"/>
      <c r="CX45" s="619"/>
      <c r="CY45" s="620"/>
      <c r="CZ45" s="612">
        <v>2.1</v>
      </c>
      <c r="DA45" s="621"/>
      <c r="DB45" s="621"/>
      <c r="DC45" s="622"/>
      <c r="DD45" s="615">
        <v>93423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363</v>
      </c>
      <c r="CD46" s="631"/>
      <c r="CE46" s="632"/>
      <c r="CF46" s="606" t="s">
        <v>364</v>
      </c>
      <c r="CG46" s="607"/>
      <c r="CH46" s="607"/>
      <c r="CI46" s="607"/>
      <c r="CJ46" s="607"/>
      <c r="CK46" s="607"/>
      <c r="CL46" s="607"/>
      <c r="CM46" s="607"/>
      <c r="CN46" s="607"/>
      <c r="CO46" s="607"/>
      <c r="CP46" s="607"/>
      <c r="CQ46" s="608"/>
      <c r="CR46" s="609">
        <v>401079</v>
      </c>
      <c r="CS46" s="610"/>
      <c r="CT46" s="610"/>
      <c r="CU46" s="610"/>
      <c r="CV46" s="610"/>
      <c r="CW46" s="610"/>
      <c r="CX46" s="610"/>
      <c r="CY46" s="611"/>
      <c r="CZ46" s="612">
        <v>1.8</v>
      </c>
      <c r="DA46" s="613"/>
      <c r="DB46" s="613"/>
      <c r="DC46" s="614"/>
      <c r="DD46" s="615">
        <v>287220</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365</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366</v>
      </c>
      <c r="CG47" s="607"/>
      <c r="CH47" s="607"/>
      <c r="CI47" s="607"/>
      <c r="CJ47" s="607"/>
      <c r="CK47" s="607"/>
      <c r="CL47" s="607"/>
      <c r="CM47" s="607"/>
      <c r="CN47" s="607"/>
      <c r="CO47" s="607"/>
      <c r="CP47" s="607"/>
      <c r="CQ47" s="608"/>
      <c r="CR47" s="609" t="s">
        <v>129</v>
      </c>
      <c r="CS47" s="619"/>
      <c r="CT47" s="619"/>
      <c r="CU47" s="619"/>
      <c r="CV47" s="619"/>
      <c r="CW47" s="619"/>
      <c r="CX47" s="619"/>
      <c r="CY47" s="620"/>
      <c r="CZ47" s="612" t="s">
        <v>129</v>
      </c>
      <c r="DA47" s="621"/>
      <c r="DB47" s="621"/>
      <c r="DC47" s="622"/>
      <c r="DD47" s="615" t="s">
        <v>367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368</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369</v>
      </c>
      <c r="CG48" s="607"/>
      <c r="CH48" s="607"/>
      <c r="CI48" s="607"/>
      <c r="CJ48" s="607"/>
      <c r="CK48" s="607"/>
      <c r="CL48" s="607"/>
      <c r="CM48" s="607"/>
      <c r="CN48" s="607"/>
      <c r="CO48" s="607"/>
      <c r="CP48" s="607"/>
      <c r="CQ48" s="608"/>
      <c r="CR48" s="609" t="s">
        <v>367</v>
      </c>
      <c r="CS48" s="610"/>
      <c r="CT48" s="610"/>
      <c r="CU48" s="610"/>
      <c r="CV48" s="610"/>
      <c r="CW48" s="610"/>
      <c r="CX48" s="610"/>
      <c r="CY48" s="611"/>
      <c r="CZ48" s="612" t="s">
        <v>367</v>
      </c>
      <c r="DA48" s="613"/>
      <c r="DB48" s="613"/>
      <c r="DC48" s="614"/>
      <c r="DD48" s="615" t="s">
        <v>367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370</v>
      </c>
      <c r="CE49" s="587"/>
      <c r="CF49" s="587"/>
      <c r="CG49" s="587"/>
      <c r="CH49" s="587"/>
      <c r="CI49" s="587"/>
      <c r="CJ49" s="587"/>
      <c r="CK49" s="587"/>
      <c r="CL49" s="587"/>
      <c r="CM49" s="587"/>
      <c r="CN49" s="587"/>
      <c r="CO49" s="587"/>
      <c r="CP49" s="587"/>
      <c r="CQ49" s="588"/>
      <c r="CR49" s="589">
        <v>22255081</v>
      </c>
      <c r="CS49" s="590"/>
      <c r="CT49" s="590"/>
      <c r="CU49" s="590"/>
      <c r="CV49" s="590"/>
      <c r="CW49" s="590"/>
      <c r="CX49" s="590"/>
      <c r="CY49" s="591"/>
      <c r="CZ49" s="592">
        <v>100</v>
      </c>
      <c r="DA49" s="593"/>
      <c r="DB49" s="593"/>
      <c r="DC49" s="594"/>
      <c r="DD49" s="595">
        <v>14043584</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nE58zaaC7tjknoN21xc4UC4RySKjUKfWcrPIoXyg26+PB+SsA1+JkJCHQmAEwLwJiwKr7V/D5ek5KQep0yxnSA==" saltValue="SN3nNvAscCo6VfoZFgFA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371</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372</v>
      </c>
      <c r="DK2" s="1075"/>
      <c r="DL2" s="1075"/>
      <c r="DM2" s="1075"/>
      <c r="DN2" s="1075"/>
      <c r="DO2" s="1076"/>
      <c r="DP2" s="219"/>
      <c r="DQ2" s="1074" t="s">
        <v>373</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42" t="s">
        <v>374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15">
      <c r="A5" s="978" t="s">
        <v>376</v>
      </c>
      <c r="B5" s="979"/>
      <c r="C5" s="979"/>
      <c r="D5" s="979"/>
      <c r="E5" s="979"/>
      <c r="F5" s="979"/>
      <c r="G5" s="979"/>
      <c r="H5" s="979"/>
      <c r="I5" s="979"/>
      <c r="J5" s="979"/>
      <c r="K5" s="979"/>
      <c r="L5" s="979"/>
      <c r="M5" s="979"/>
      <c r="N5" s="979"/>
      <c r="O5" s="979"/>
      <c r="P5" s="980"/>
      <c r="Q5" s="984" t="s">
        <v>377</v>
      </c>
      <c r="R5" s="985"/>
      <c r="S5" s="985"/>
      <c r="T5" s="985"/>
      <c r="U5" s="986"/>
      <c r="V5" s="984" t="s">
        <v>378</v>
      </c>
      <c r="W5" s="985"/>
      <c r="X5" s="985"/>
      <c r="Y5" s="985"/>
      <c r="Z5" s="986"/>
      <c r="AA5" s="984" t="s">
        <v>379</v>
      </c>
      <c r="AB5" s="985"/>
      <c r="AC5" s="985"/>
      <c r="AD5" s="985"/>
      <c r="AE5" s="985"/>
      <c r="AF5" s="1077" t="s">
        <v>380</v>
      </c>
      <c r="AG5" s="985"/>
      <c r="AH5" s="985"/>
      <c r="AI5" s="985"/>
      <c r="AJ5" s="998"/>
      <c r="AK5" s="985" t="s">
        <v>381</v>
      </c>
      <c r="AL5" s="985"/>
      <c r="AM5" s="985"/>
      <c r="AN5" s="985"/>
      <c r="AO5" s="986"/>
      <c r="AP5" s="984" t="s">
        <v>382</v>
      </c>
      <c r="AQ5" s="985"/>
      <c r="AR5" s="985"/>
      <c r="AS5" s="985"/>
      <c r="AT5" s="986"/>
      <c r="AU5" s="984" t="s">
        <v>383</v>
      </c>
      <c r="AV5" s="985"/>
      <c r="AW5" s="985"/>
      <c r="AX5" s="985"/>
      <c r="AY5" s="998"/>
      <c r="AZ5" s="223"/>
      <c r="BA5" s="223"/>
      <c r="BB5" s="223"/>
      <c r="BC5" s="223"/>
      <c r="BD5" s="223"/>
      <c r="BE5" s="224"/>
      <c r="BF5" s="224"/>
      <c r="BG5" s="224"/>
      <c r="BH5" s="224"/>
      <c r="BI5" s="224"/>
      <c r="BJ5" s="224"/>
      <c r="BK5" s="224"/>
      <c r="BL5" s="224"/>
      <c r="BM5" s="224"/>
      <c r="BN5" s="224"/>
      <c r="BO5" s="224"/>
      <c r="BP5" s="224"/>
      <c r="BQ5" s="978" t="s">
        <v>384</v>
      </c>
      <c r="BR5" s="979"/>
      <c r="BS5" s="979"/>
      <c r="BT5" s="979"/>
      <c r="BU5" s="979"/>
      <c r="BV5" s="979"/>
      <c r="BW5" s="979"/>
      <c r="BX5" s="979"/>
      <c r="BY5" s="979"/>
      <c r="BZ5" s="979"/>
      <c r="CA5" s="979"/>
      <c r="CB5" s="979"/>
      <c r="CC5" s="979"/>
      <c r="CD5" s="979"/>
      <c r="CE5" s="979"/>
      <c r="CF5" s="979"/>
      <c r="CG5" s="980"/>
      <c r="CH5" s="984" t="s">
        <v>385</v>
      </c>
      <c r="CI5" s="985"/>
      <c r="CJ5" s="985"/>
      <c r="CK5" s="985"/>
      <c r="CL5" s="986"/>
      <c r="CM5" s="984" t="s">
        <v>386</v>
      </c>
      <c r="CN5" s="985"/>
      <c r="CO5" s="985"/>
      <c r="CP5" s="985"/>
      <c r="CQ5" s="986"/>
      <c r="CR5" s="984" t="s">
        <v>387</v>
      </c>
      <c r="CS5" s="985"/>
      <c r="CT5" s="985"/>
      <c r="CU5" s="985"/>
      <c r="CV5" s="986"/>
      <c r="CW5" s="984" t="s">
        <v>388</v>
      </c>
      <c r="CX5" s="985"/>
      <c r="CY5" s="985"/>
      <c r="CZ5" s="985"/>
      <c r="DA5" s="986"/>
      <c r="DB5" s="984" t="s">
        <v>389</v>
      </c>
      <c r="DC5" s="985"/>
      <c r="DD5" s="985"/>
      <c r="DE5" s="985"/>
      <c r="DF5" s="986"/>
      <c r="DG5" s="1067" t="s">
        <v>390</v>
      </c>
      <c r="DH5" s="1068"/>
      <c r="DI5" s="1068"/>
      <c r="DJ5" s="1068"/>
      <c r="DK5" s="1069"/>
      <c r="DL5" s="1067" t="s">
        <v>391</v>
      </c>
      <c r="DM5" s="1068"/>
      <c r="DN5" s="1068"/>
      <c r="DO5" s="1068"/>
      <c r="DP5" s="1069"/>
      <c r="DQ5" s="984" t="s">
        <v>392</v>
      </c>
      <c r="DR5" s="985"/>
      <c r="DS5" s="985"/>
      <c r="DT5" s="985"/>
      <c r="DU5" s="986"/>
      <c r="DV5" s="984" t="s">
        <v>383</v>
      </c>
      <c r="DW5" s="985"/>
      <c r="DX5" s="985"/>
      <c r="DY5" s="985"/>
      <c r="DZ5" s="998"/>
      <c r="EA5" s="225"/>
    </row>
    <row r="6" spans="1:131" s="226"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5"/>
    </row>
    <row r="7" spans="1:131" s="226" customFormat="1" ht="26.25" customHeight="1" thickTop="1" x14ac:dyDescent="0.15">
      <c r="A7" s="227">
        <v>1</v>
      </c>
      <c r="B7" s="1030" t="s">
        <v>393</v>
      </c>
      <c r="C7" s="1031"/>
      <c r="D7" s="1031"/>
      <c r="E7" s="1031"/>
      <c r="F7" s="1031"/>
      <c r="G7" s="1031"/>
      <c r="H7" s="1031"/>
      <c r="I7" s="1031"/>
      <c r="J7" s="1031"/>
      <c r="K7" s="1031"/>
      <c r="L7" s="1031"/>
      <c r="M7" s="1031"/>
      <c r="N7" s="1031"/>
      <c r="O7" s="1031"/>
      <c r="P7" s="1032"/>
      <c r="Q7" s="1085">
        <v>22827</v>
      </c>
      <c r="R7" s="1086"/>
      <c r="S7" s="1086"/>
      <c r="T7" s="1086"/>
      <c r="U7" s="1086"/>
      <c r="V7" s="1086">
        <v>21453</v>
      </c>
      <c r="W7" s="1086"/>
      <c r="X7" s="1086"/>
      <c r="Y7" s="1086"/>
      <c r="Z7" s="1086"/>
      <c r="AA7" s="1086">
        <v>1374</v>
      </c>
      <c r="AB7" s="1086"/>
      <c r="AC7" s="1086"/>
      <c r="AD7" s="1086"/>
      <c r="AE7" s="1087"/>
      <c r="AF7" s="1088">
        <v>1269</v>
      </c>
      <c r="AG7" s="1089"/>
      <c r="AH7" s="1089"/>
      <c r="AI7" s="1089"/>
      <c r="AJ7" s="1090"/>
      <c r="AK7" s="1091">
        <v>11</v>
      </c>
      <c r="AL7" s="1092"/>
      <c r="AM7" s="1092"/>
      <c r="AN7" s="1092"/>
      <c r="AO7" s="1092"/>
      <c r="AP7" s="1092">
        <v>15508</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7">
        <v>1</v>
      </c>
      <c r="BR7" s="228"/>
      <c r="BS7" s="1082" t="s">
        <v>601</v>
      </c>
      <c r="BT7" s="1083"/>
      <c r="BU7" s="1083"/>
      <c r="BV7" s="1083"/>
      <c r="BW7" s="1083"/>
      <c r="BX7" s="1083"/>
      <c r="BY7" s="1083"/>
      <c r="BZ7" s="1083"/>
      <c r="CA7" s="1083"/>
      <c r="CB7" s="1083"/>
      <c r="CC7" s="1083"/>
      <c r="CD7" s="1083"/>
      <c r="CE7" s="1083"/>
      <c r="CF7" s="1083"/>
      <c r="CG7" s="1095"/>
      <c r="CH7" s="1079">
        <v>15</v>
      </c>
      <c r="CI7" s="1080"/>
      <c r="CJ7" s="1080"/>
      <c r="CK7" s="1080"/>
      <c r="CL7" s="1081"/>
      <c r="CM7" s="1079">
        <v>78</v>
      </c>
      <c r="CN7" s="1080"/>
      <c r="CO7" s="1080"/>
      <c r="CP7" s="1080"/>
      <c r="CQ7" s="1081"/>
      <c r="CR7" s="1079">
        <v>15</v>
      </c>
      <c r="CS7" s="1080"/>
      <c r="CT7" s="1080"/>
      <c r="CU7" s="1080"/>
      <c r="CV7" s="1081"/>
      <c r="CW7" s="1079" t="s">
        <v>525</v>
      </c>
      <c r="CX7" s="1080"/>
      <c r="CY7" s="1080"/>
      <c r="CZ7" s="1080"/>
      <c r="DA7" s="1081"/>
      <c r="DB7" s="1079" t="s">
        <v>525</v>
      </c>
      <c r="DC7" s="1080"/>
      <c r="DD7" s="1080"/>
      <c r="DE7" s="1080"/>
      <c r="DF7" s="1081"/>
      <c r="DG7" s="1079" t="s">
        <v>525</v>
      </c>
      <c r="DH7" s="1080"/>
      <c r="DI7" s="1080"/>
      <c r="DJ7" s="1080"/>
      <c r="DK7" s="1081"/>
      <c r="DL7" s="1079" t="s">
        <v>525</v>
      </c>
      <c r="DM7" s="1080"/>
      <c r="DN7" s="1080"/>
      <c r="DO7" s="1080"/>
      <c r="DP7" s="1081"/>
      <c r="DQ7" s="1079" t="s">
        <v>525</v>
      </c>
      <c r="DR7" s="1080"/>
      <c r="DS7" s="1080"/>
      <c r="DT7" s="1080"/>
      <c r="DU7" s="1081"/>
      <c r="DV7" s="1082"/>
      <c r="DW7" s="1083"/>
      <c r="DX7" s="1083"/>
      <c r="DY7" s="1083"/>
      <c r="DZ7" s="1084"/>
      <c r="EA7" s="225"/>
    </row>
    <row r="8" spans="1:131" s="226" customFormat="1" ht="26.25" customHeight="1" x14ac:dyDescent="0.15">
      <c r="A8" s="229">
        <v>2</v>
      </c>
      <c r="B8" s="1013" t="s">
        <v>394</v>
      </c>
      <c r="C8" s="1014"/>
      <c r="D8" s="1014"/>
      <c r="E8" s="1014"/>
      <c r="F8" s="1014"/>
      <c r="G8" s="1014"/>
      <c r="H8" s="1014"/>
      <c r="I8" s="1014"/>
      <c r="J8" s="1014"/>
      <c r="K8" s="1014"/>
      <c r="L8" s="1014"/>
      <c r="M8" s="1014"/>
      <c r="N8" s="1014"/>
      <c r="O8" s="1014"/>
      <c r="P8" s="1015"/>
      <c r="Q8" s="1021">
        <v>1335</v>
      </c>
      <c r="R8" s="1022"/>
      <c r="S8" s="1022"/>
      <c r="T8" s="1022"/>
      <c r="U8" s="1022"/>
      <c r="V8" s="1022">
        <v>1335</v>
      </c>
      <c r="W8" s="1022"/>
      <c r="X8" s="1022"/>
      <c r="Y8" s="1022"/>
      <c r="Z8" s="1022"/>
      <c r="AA8" s="1022" t="s">
        <v>525</v>
      </c>
      <c r="AB8" s="1022"/>
      <c r="AC8" s="1022"/>
      <c r="AD8" s="1022"/>
      <c r="AE8" s="1023"/>
      <c r="AF8" s="1018" t="s">
        <v>395</v>
      </c>
      <c r="AG8" s="1019"/>
      <c r="AH8" s="1019"/>
      <c r="AI8" s="1019"/>
      <c r="AJ8" s="1020"/>
      <c r="AK8" s="1063">
        <v>701</v>
      </c>
      <c r="AL8" s="1064"/>
      <c r="AM8" s="1064"/>
      <c r="AN8" s="1064"/>
      <c r="AO8" s="1064"/>
      <c r="AP8" s="1064">
        <v>5579</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29">
        <v>2</v>
      </c>
      <c r="BR8" s="230"/>
      <c r="BS8" s="975" t="s">
        <v>602</v>
      </c>
      <c r="BT8" s="976"/>
      <c r="BU8" s="976"/>
      <c r="BV8" s="976"/>
      <c r="BW8" s="976"/>
      <c r="BX8" s="976"/>
      <c r="BY8" s="976"/>
      <c r="BZ8" s="976"/>
      <c r="CA8" s="976"/>
      <c r="CB8" s="976"/>
      <c r="CC8" s="976"/>
      <c r="CD8" s="976"/>
      <c r="CE8" s="976"/>
      <c r="CF8" s="976"/>
      <c r="CG8" s="997"/>
      <c r="CH8" s="972">
        <v>2</v>
      </c>
      <c r="CI8" s="973"/>
      <c r="CJ8" s="973"/>
      <c r="CK8" s="973"/>
      <c r="CL8" s="974"/>
      <c r="CM8" s="972">
        <v>-3</v>
      </c>
      <c r="CN8" s="973"/>
      <c r="CO8" s="973"/>
      <c r="CP8" s="973"/>
      <c r="CQ8" s="974"/>
      <c r="CR8" s="972">
        <v>5</v>
      </c>
      <c r="CS8" s="973"/>
      <c r="CT8" s="973"/>
      <c r="CU8" s="973"/>
      <c r="CV8" s="974"/>
      <c r="CW8" s="972" t="s">
        <v>525</v>
      </c>
      <c r="CX8" s="973"/>
      <c r="CY8" s="973"/>
      <c r="CZ8" s="973"/>
      <c r="DA8" s="974"/>
      <c r="DB8" s="972" t="s">
        <v>525</v>
      </c>
      <c r="DC8" s="973"/>
      <c r="DD8" s="973"/>
      <c r="DE8" s="973"/>
      <c r="DF8" s="974"/>
      <c r="DG8" s="972" t="s">
        <v>525</v>
      </c>
      <c r="DH8" s="973"/>
      <c r="DI8" s="973"/>
      <c r="DJ8" s="973"/>
      <c r="DK8" s="974"/>
      <c r="DL8" s="972" t="s">
        <v>525</v>
      </c>
      <c r="DM8" s="973"/>
      <c r="DN8" s="973"/>
      <c r="DO8" s="973"/>
      <c r="DP8" s="974"/>
      <c r="DQ8" s="972" t="s">
        <v>525</v>
      </c>
      <c r="DR8" s="973"/>
      <c r="DS8" s="973"/>
      <c r="DT8" s="973"/>
      <c r="DU8" s="974"/>
      <c r="DV8" s="975"/>
      <c r="DW8" s="976"/>
      <c r="DX8" s="976"/>
      <c r="DY8" s="976"/>
      <c r="DZ8" s="977"/>
      <c r="EA8" s="225"/>
    </row>
    <row r="9" spans="1:131" s="226" customFormat="1" ht="26.25" customHeight="1" x14ac:dyDescent="0.15">
      <c r="A9" s="229">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29">
        <v>3</v>
      </c>
      <c r="BR9" s="230" t="s">
        <v>600</v>
      </c>
      <c r="BS9" s="975" t="s">
        <v>603</v>
      </c>
      <c r="BT9" s="976"/>
      <c r="BU9" s="976"/>
      <c r="BV9" s="976"/>
      <c r="BW9" s="976"/>
      <c r="BX9" s="976"/>
      <c r="BY9" s="976"/>
      <c r="BZ9" s="976"/>
      <c r="CA9" s="976"/>
      <c r="CB9" s="976"/>
      <c r="CC9" s="976"/>
      <c r="CD9" s="976"/>
      <c r="CE9" s="976"/>
      <c r="CF9" s="976"/>
      <c r="CG9" s="997"/>
      <c r="CH9" s="972">
        <v>2725</v>
      </c>
      <c r="CI9" s="973"/>
      <c r="CJ9" s="973"/>
      <c r="CK9" s="973"/>
      <c r="CL9" s="974"/>
      <c r="CM9" s="972">
        <v>716</v>
      </c>
      <c r="CN9" s="973"/>
      <c r="CO9" s="973"/>
      <c r="CP9" s="973"/>
      <c r="CQ9" s="974"/>
      <c r="CR9" s="972">
        <v>70</v>
      </c>
      <c r="CS9" s="973"/>
      <c r="CT9" s="973"/>
      <c r="CU9" s="973"/>
      <c r="CV9" s="974"/>
      <c r="CW9" s="972">
        <v>533</v>
      </c>
      <c r="CX9" s="973"/>
      <c r="CY9" s="973"/>
      <c r="CZ9" s="973"/>
      <c r="DA9" s="974"/>
      <c r="DB9" s="972">
        <v>8191</v>
      </c>
      <c r="DC9" s="973"/>
      <c r="DD9" s="973"/>
      <c r="DE9" s="973"/>
      <c r="DF9" s="974"/>
      <c r="DG9" s="972" t="s">
        <v>525</v>
      </c>
      <c r="DH9" s="973"/>
      <c r="DI9" s="973"/>
      <c r="DJ9" s="973"/>
      <c r="DK9" s="974"/>
      <c r="DL9" s="972" t="s">
        <v>525</v>
      </c>
      <c r="DM9" s="973"/>
      <c r="DN9" s="973"/>
      <c r="DO9" s="973"/>
      <c r="DP9" s="974"/>
      <c r="DQ9" s="972">
        <v>2336</v>
      </c>
      <c r="DR9" s="973"/>
      <c r="DS9" s="973"/>
      <c r="DT9" s="973"/>
      <c r="DU9" s="974"/>
      <c r="DV9" s="975"/>
      <c r="DW9" s="976"/>
      <c r="DX9" s="976"/>
      <c r="DY9" s="976"/>
      <c r="DZ9" s="977"/>
      <c r="EA9" s="225"/>
    </row>
    <row r="10" spans="1:131" s="226" customFormat="1" ht="26.25" customHeight="1" x14ac:dyDescent="0.15">
      <c r="A10" s="229">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29">
        <v>4</v>
      </c>
      <c r="BR10" s="230"/>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5"/>
    </row>
    <row r="11" spans="1:131" s="226" customFormat="1" ht="26.25" customHeight="1" x14ac:dyDescent="0.15">
      <c r="A11" s="229">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29">
        <v>5</v>
      </c>
      <c r="BR11" s="230"/>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5"/>
    </row>
    <row r="12" spans="1:131" s="226" customFormat="1" ht="26.25" customHeight="1" x14ac:dyDescent="0.15">
      <c r="A12" s="229">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29">
        <v>6</v>
      </c>
      <c r="BR12" s="230"/>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5"/>
    </row>
    <row r="13" spans="1:131" s="226" customFormat="1" ht="26.25" customHeight="1" x14ac:dyDescent="0.15">
      <c r="A13" s="229">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29">
        <v>7</v>
      </c>
      <c r="BR13" s="230"/>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5"/>
    </row>
    <row r="14" spans="1:131" s="226" customFormat="1" ht="26.25" customHeight="1" x14ac:dyDescent="0.15">
      <c r="A14" s="229">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29">
        <v>8</v>
      </c>
      <c r="BR14" s="230"/>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5"/>
    </row>
    <row r="15" spans="1:131" s="226" customFormat="1" ht="26.25" customHeight="1" x14ac:dyDescent="0.15">
      <c r="A15" s="229">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29">
        <v>9</v>
      </c>
      <c r="BR15" s="230"/>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5"/>
    </row>
    <row r="16" spans="1:131" s="226" customFormat="1" ht="26.25" customHeight="1" x14ac:dyDescent="0.15">
      <c r="A16" s="229">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29">
        <v>10</v>
      </c>
      <c r="BR16" s="230"/>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5"/>
    </row>
    <row r="17" spans="1:131" s="226" customFormat="1" ht="26.25" customHeight="1" x14ac:dyDescent="0.15">
      <c r="A17" s="229">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29">
        <v>11</v>
      </c>
      <c r="BR17" s="230"/>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5"/>
    </row>
    <row r="18" spans="1:131" s="226" customFormat="1" ht="26.25" customHeight="1" x14ac:dyDescent="0.15">
      <c r="A18" s="229">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29">
        <v>12</v>
      </c>
      <c r="BR18" s="230"/>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5"/>
    </row>
    <row r="19" spans="1:131" s="226" customFormat="1" ht="26.25" customHeight="1" x14ac:dyDescent="0.15">
      <c r="A19" s="229">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29">
        <v>13</v>
      </c>
      <c r="BR19" s="230"/>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5"/>
    </row>
    <row r="20" spans="1:131" s="226" customFormat="1" ht="26.25" customHeight="1" x14ac:dyDescent="0.15">
      <c r="A20" s="229">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29">
        <v>14</v>
      </c>
      <c r="BR20" s="230"/>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5"/>
    </row>
    <row r="21" spans="1:131" s="226" customFormat="1" ht="26.25" customHeight="1" thickBot="1" x14ac:dyDescent="0.2">
      <c r="A21" s="229">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29">
        <v>15</v>
      </c>
      <c r="BR21" s="230"/>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5"/>
    </row>
    <row r="22" spans="1:131" s="226" customFormat="1" ht="26.25" customHeight="1" x14ac:dyDescent="0.15">
      <c r="A22" s="229">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396</v>
      </c>
      <c r="BA22" s="1011"/>
      <c r="BB22" s="1011"/>
      <c r="BC22" s="1011"/>
      <c r="BD22" s="1012"/>
      <c r="BE22" s="224"/>
      <c r="BF22" s="224"/>
      <c r="BG22" s="224"/>
      <c r="BH22" s="224"/>
      <c r="BI22" s="224"/>
      <c r="BJ22" s="224"/>
      <c r="BK22" s="224"/>
      <c r="BL22" s="224"/>
      <c r="BM22" s="224"/>
      <c r="BN22" s="224"/>
      <c r="BO22" s="224"/>
      <c r="BP22" s="224"/>
      <c r="BQ22" s="229">
        <v>16</v>
      </c>
      <c r="BR22" s="230"/>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5"/>
    </row>
    <row r="23" spans="1:131" s="226" customFormat="1" ht="26.25" customHeight="1" thickBot="1" x14ac:dyDescent="0.2">
      <c r="A23" s="231" t="s">
        <v>397</v>
      </c>
      <c r="B23" s="920" t="s">
        <v>398</v>
      </c>
      <c r="C23" s="921"/>
      <c r="D23" s="921"/>
      <c r="E23" s="921"/>
      <c r="F23" s="921"/>
      <c r="G23" s="921"/>
      <c r="H23" s="921"/>
      <c r="I23" s="921"/>
      <c r="J23" s="921"/>
      <c r="K23" s="921"/>
      <c r="L23" s="921"/>
      <c r="M23" s="921"/>
      <c r="N23" s="921"/>
      <c r="O23" s="921"/>
      <c r="P23" s="931"/>
      <c r="Q23" s="1050">
        <v>23629</v>
      </c>
      <c r="R23" s="1044"/>
      <c r="S23" s="1044"/>
      <c r="T23" s="1044"/>
      <c r="U23" s="1044"/>
      <c r="V23" s="1044">
        <v>22255</v>
      </c>
      <c r="W23" s="1044"/>
      <c r="X23" s="1044"/>
      <c r="Y23" s="1044"/>
      <c r="Z23" s="1044"/>
      <c r="AA23" s="1044">
        <v>1374</v>
      </c>
      <c r="AB23" s="1044"/>
      <c r="AC23" s="1044"/>
      <c r="AD23" s="1044"/>
      <c r="AE23" s="1051"/>
      <c r="AF23" s="1052">
        <v>1269</v>
      </c>
      <c r="AG23" s="1044"/>
      <c r="AH23" s="1044"/>
      <c r="AI23" s="1044"/>
      <c r="AJ23" s="1053"/>
      <c r="AK23" s="1054"/>
      <c r="AL23" s="1055"/>
      <c r="AM23" s="1055"/>
      <c r="AN23" s="1055"/>
      <c r="AO23" s="1055"/>
      <c r="AP23" s="1044">
        <v>21087</v>
      </c>
      <c r="AQ23" s="1044"/>
      <c r="AR23" s="1044"/>
      <c r="AS23" s="1044"/>
      <c r="AT23" s="1044"/>
      <c r="AU23" s="1045"/>
      <c r="AV23" s="1045"/>
      <c r="AW23" s="1045"/>
      <c r="AX23" s="1045"/>
      <c r="AY23" s="1046"/>
      <c r="AZ23" s="1047" t="s">
        <v>399</v>
      </c>
      <c r="BA23" s="1048"/>
      <c r="BB23" s="1048"/>
      <c r="BC23" s="1048"/>
      <c r="BD23" s="1049"/>
      <c r="BE23" s="224"/>
      <c r="BF23" s="224"/>
      <c r="BG23" s="224"/>
      <c r="BH23" s="224"/>
      <c r="BI23" s="224"/>
      <c r="BJ23" s="224"/>
      <c r="BK23" s="224"/>
      <c r="BL23" s="224"/>
      <c r="BM23" s="224"/>
      <c r="BN23" s="224"/>
      <c r="BO23" s="224"/>
      <c r="BP23" s="224"/>
      <c r="BQ23" s="229">
        <v>17</v>
      </c>
      <c r="BR23" s="230"/>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5"/>
    </row>
    <row r="24" spans="1:131" s="226" customFormat="1" ht="26.25" customHeight="1" x14ac:dyDescent="0.15">
      <c r="A24" s="1043" t="s">
        <v>400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29">
        <v>18</v>
      </c>
      <c r="BR24" s="230"/>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5"/>
    </row>
    <row r="25" spans="1:131" ht="26.25" customHeight="1" thickBot="1" x14ac:dyDescent="0.2">
      <c r="A25" s="1042" t="s">
        <v>401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2"/>
      <c r="BP25" s="232"/>
      <c r="BQ25" s="229">
        <v>19</v>
      </c>
      <c r="BR25" s="230"/>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376</v>
      </c>
      <c r="B26" s="979"/>
      <c r="C26" s="979"/>
      <c r="D26" s="979"/>
      <c r="E26" s="979"/>
      <c r="F26" s="979"/>
      <c r="G26" s="979"/>
      <c r="H26" s="979"/>
      <c r="I26" s="979"/>
      <c r="J26" s="979"/>
      <c r="K26" s="979"/>
      <c r="L26" s="979"/>
      <c r="M26" s="979"/>
      <c r="N26" s="979"/>
      <c r="O26" s="979"/>
      <c r="P26" s="980"/>
      <c r="Q26" s="984" t="s">
        <v>402</v>
      </c>
      <c r="R26" s="985"/>
      <c r="S26" s="985"/>
      <c r="T26" s="985"/>
      <c r="U26" s="986"/>
      <c r="V26" s="984" t="s">
        <v>403</v>
      </c>
      <c r="W26" s="985"/>
      <c r="X26" s="985"/>
      <c r="Y26" s="985"/>
      <c r="Z26" s="986"/>
      <c r="AA26" s="984" t="s">
        <v>404</v>
      </c>
      <c r="AB26" s="985"/>
      <c r="AC26" s="985"/>
      <c r="AD26" s="985"/>
      <c r="AE26" s="985"/>
      <c r="AF26" s="1038" t="s">
        <v>405</v>
      </c>
      <c r="AG26" s="991"/>
      <c r="AH26" s="991"/>
      <c r="AI26" s="991"/>
      <c r="AJ26" s="1039"/>
      <c r="AK26" s="985" t="s">
        <v>406</v>
      </c>
      <c r="AL26" s="985"/>
      <c r="AM26" s="985"/>
      <c r="AN26" s="985"/>
      <c r="AO26" s="986"/>
      <c r="AP26" s="984" t="s">
        <v>407</v>
      </c>
      <c r="AQ26" s="985"/>
      <c r="AR26" s="985"/>
      <c r="AS26" s="985"/>
      <c r="AT26" s="986"/>
      <c r="AU26" s="984" t="s">
        <v>408</v>
      </c>
      <c r="AV26" s="985"/>
      <c r="AW26" s="985"/>
      <c r="AX26" s="985"/>
      <c r="AY26" s="986"/>
      <c r="AZ26" s="984" t="s">
        <v>409</v>
      </c>
      <c r="BA26" s="985"/>
      <c r="BB26" s="985"/>
      <c r="BC26" s="985"/>
      <c r="BD26" s="986"/>
      <c r="BE26" s="984" t="s">
        <v>383</v>
      </c>
      <c r="BF26" s="985"/>
      <c r="BG26" s="985"/>
      <c r="BH26" s="985"/>
      <c r="BI26" s="998"/>
      <c r="BJ26" s="223"/>
      <c r="BK26" s="223"/>
      <c r="BL26" s="223"/>
      <c r="BM26" s="223"/>
      <c r="BN26" s="223"/>
      <c r="BO26" s="232"/>
      <c r="BP26" s="232"/>
      <c r="BQ26" s="229">
        <v>20</v>
      </c>
      <c r="BR26" s="230"/>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2"/>
      <c r="BP27" s="232"/>
      <c r="BQ27" s="229">
        <v>21</v>
      </c>
      <c r="BR27" s="230"/>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3">
        <v>1</v>
      </c>
      <c r="B28" s="1030" t="s">
        <v>410</v>
      </c>
      <c r="C28" s="1031"/>
      <c r="D28" s="1031"/>
      <c r="E28" s="1031"/>
      <c r="F28" s="1031"/>
      <c r="G28" s="1031"/>
      <c r="H28" s="1031"/>
      <c r="I28" s="1031"/>
      <c r="J28" s="1031"/>
      <c r="K28" s="1031"/>
      <c r="L28" s="1031"/>
      <c r="M28" s="1031"/>
      <c r="N28" s="1031"/>
      <c r="O28" s="1031"/>
      <c r="P28" s="1032"/>
      <c r="Q28" s="1033">
        <v>6533</v>
      </c>
      <c r="R28" s="1034"/>
      <c r="S28" s="1034"/>
      <c r="T28" s="1034"/>
      <c r="U28" s="1034"/>
      <c r="V28" s="1034">
        <v>6441</v>
      </c>
      <c r="W28" s="1034"/>
      <c r="X28" s="1034"/>
      <c r="Y28" s="1034"/>
      <c r="Z28" s="1034"/>
      <c r="AA28" s="1034">
        <v>92</v>
      </c>
      <c r="AB28" s="1034"/>
      <c r="AC28" s="1034"/>
      <c r="AD28" s="1034"/>
      <c r="AE28" s="1035"/>
      <c r="AF28" s="1036">
        <v>92</v>
      </c>
      <c r="AG28" s="1034"/>
      <c r="AH28" s="1034"/>
      <c r="AI28" s="1034"/>
      <c r="AJ28" s="1037"/>
      <c r="AK28" s="1025">
        <v>411</v>
      </c>
      <c r="AL28" s="1026"/>
      <c r="AM28" s="1026"/>
      <c r="AN28" s="1026"/>
      <c r="AO28" s="1026"/>
      <c r="AP28" s="1026" t="s">
        <v>525</v>
      </c>
      <c r="AQ28" s="1026"/>
      <c r="AR28" s="1026"/>
      <c r="AS28" s="1026"/>
      <c r="AT28" s="1026"/>
      <c r="AU28" s="1026" t="s">
        <v>525</v>
      </c>
      <c r="AV28" s="1026"/>
      <c r="AW28" s="1026"/>
      <c r="AX28" s="1026"/>
      <c r="AY28" s="1026"/>
      <c r="AZ28" s="1027"/>
      <c r="BA28" s="1027"/>
      <c r="BB28" s="1027"/>
      <c r="BC28" s="1027"/>
      <c r="BD28" s="1027"/>
      <c r="BE28" s="1028"/>
      <c r="BF28" s="1028"/>
      <c r="BG28" s="1028"/>
      <c r="BH28" s="1028"/>
      <c r="BI28" s="1029"/>
      <c r="BJ28" s="223"/>
      <c r="BK28" s="223"/>
      <c r="BL28" s="223"/>
      <c r="BM28" s="223"/>
      <c r="BN28" s="223"/>
      <c r="BO28" s="232"/>
      <c r="BP28" s="232"/>
      <c r="BQ28" s="229">
        <v>22</v>
      </c>
      <c r="BR28" s="230"/>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3">
        <v>2</v>
      </c>
      <c r="B29" s="1013" t="s">
        <v>411</v>
      </c>
      <c r="C29" s="1014"/>
      <c r="D29" s="1014"/>
      <c r="E29" s="1014"/>
      <c r="F29" s="1014"/>
      <c r="G29" s="1014"/>
      <c r="H29" s="1014"/>
      <c r="I29" s="1014"/>
      <c r="J29" s="1014"/>
      <c r="K29" s="1014"/>
      <c r="L29" s="1014"/>
      <c r="M29" s="1014"/>
      <c r="N29" s="1014"/>
      <c r="O29" s="1014"/>
      <c r="P29" s="1015"/>
      <c r="Q29" s="1021">
        <v>4746</v>
      </c>
      <c r="R29" s="1022"/>
      <c r="S29" s="1022"/>
      <c r="T29" s="1022"/>
      <c r="U29" s="1022"/>
      <c r="V29" s="1022">
        <v>4733</v>
      </c>
      <c r="W29" s="1022"/>
      <c r="X29" s="1022"/>
      <c r="Y29" s="1022"/>
      <c r="Z29" s="1022"/>
      <c r="AA29" s="1022">
        <v>13</v>
      </c>
      <c r="AB29" s="1022"/>
      <c r="AC29" s="1022"/>
      <c r="AD29" s="1022"/>
      <c r="AE29" s="1023"/>
      <c r="AF29" s="1018">
        <v>13</v>
      </c>
      <c r="AG29" s="1019"/>
      <c r="AH29" s="1019"/>
      <c r="AI29" s="1019"/>
      <c r="AJ29" s="1020"/>
      <c r="AK29" s="963">
        <v>812</v>
      </c>
      <c r="AL29" s="954"/>
      <c r="AM29" s="954"/>
      <c r="AN29" s="954"/>
      <c r="AO29" s="954"/>
      <c r="AP29" s="954" t="s">
        <v>525</v>
      </c>
      <c r="AQ29" s="954"/>
      <c r="AR29" s="954"/>
      <c r="AS29" s="954"/>
      <c r="AT29" s="954"/>
      <c r="AU29" s="954" t="s">
        <v>525</v>
      </c>
      <c r="AV29" s="954"/>
      <c r="AW29" s="954"/>
      <c r="AX29" s="954"/>
      <c r="AY29" s="954"/>
      <c r="AZ29" s="1024"/>
      <c r="BA29" s="1024"/>
      <c r="BB29" s="1024"/>
      <c r="BC29" s="1024"/>
      <c r="BD29" s="1024"/>
      <c r="BE29" s="955"/>
      <c r="BF29" s="955"/>
      <c r="BG29" s="955"/>
      <c r="BH29" s="955"/>
      <c r="BI29" s="956"/>
      <c r="BJ29" s="223"/>
      <c r="BK29" s="223"/>
      <c r="BL29" s="223"/>
      <c r="BM29" s="223"/>
      <c r="BN29" s="223"/>
      <c r="BO29" s="232"/>
      <c r="BP29" s="232"/>
      <c r="BQ29" s="229">
        <v>23</v>
      </c>
      <c r="BR29" s="230"/>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3">
        <v>3</v>
      </c>
      <c r="B30" s="1013" t="s">
        <v>412</v>
      </c>
      <c r="C30" s="1014"/>
      <c r="D30" s="1014"/>
      <c r="E30" s="1014"/>
      <c r="F30" s="1014"/>
      <c r="G30" s="1014"/>
      <c r="H30" s="1014"/>
      <c r="I30" s="1014"/>
      <c r="J30" s="1014"/>
      <c r="K30" s="1014"/>
      <c r="L30" s="1014"/>
      <c r="M30" s="1014"/>
      <c r="N30" s="1014"/>
      <c r="O30" s="1014"/>
      <c r="P30" s="1015"/>
      <c r="Q30" s="1021">
        <v>682</v>
      </c>
      <c r="R30" s="1022"/>
      <c r="S30" s="1022"/>
      <c r="T30" s="1022"/>
      <c r="U30" s="1022"/>
      <c r="V30" s="1022">
        <v>676</v>
      </c>
      <c r="W30" s="1022"/>
      <c r="X30" s="1022"/>
      <c r="Y30" s="1022"/>
      <c r="Z30" s="1022"/>
      <c r="AA30" s="1022">
        <v>6</v>
      </c>
      <c r="AB30" s="1022"/>
      <c r="AC30" s="1022"/>
      <c r="AD30" s="1022"/>
      <c r="AE30" s="1023"/>
      <c r="AF30" s="1018">
        <v>6</v>
      </c>
      <c r="AG30" s="1019"/>
      <c r="AH30" s="1019"/>
      <c r="AI30" s="1019"/>
      <c r="AJ30" s="1020"/>
      <c r="AK30" s="963">
        <v>2</v>
      </c>
      <c r="AL30" s="954"/>
      <c r="AM30" s="954"/>
      <c r="AN30" s="954"/>
      <c r="AO30" s="954"/>
      <c r="AP30" s="954" t="s">
        <v>525</v>
      </c>
      <c r="AQ30" s="954"/>
      <c r="AR30" s="954"/>
      <c r="AS30" s="954"/>
      <c r="AT30" s="954"/>
      <c r="AU30" s="954" t="s">
        <v>525</v>
      </c>
      <c r="AV30" s="954"/>
      <c r="AW30" s="954"/>
      <c r="AX30" s="954"/>
      <c r="AY30" s="954"/>
      <c r="AZ30" s="1024"/>
      <c r="BA30" s="1024"/>
      <c r="BB30" s="1024"/>
      <c r="BC30" s="1024"/>
      <c r="BD30" s="1024"/>
      <c r="BE30" s="955"/>
      <c r="BF30" s="955"/>
      <c r="BG30" s="955"/>
      <c r="BH30" s="955"/>
      <c r="BI30" s="956"/>
      <c r="BJ30" s="223"/>
      <c r="BK30" s="223"/>
      <c r="BL30" s="223"/>
      <c r="BM30" s="223"/>
      <c r="BN30" s="223"/>
      <c r="BO30" s="232"/>
      <c r="BP30" s="232"/>
      <c r="BQ30" s="229">
        <v>24</v>
      </c>
      <c r="BR30" s="230"/>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3">
        <v>4</v>
      </c>
      <c r="B31" s="1013" t="s">
        <v>413</v>
      </c>
      <c r="C31" s="1014"/>
      <c r="D31" s="1014"/>
      <c r="E31" s="1014"/>
      <c r="F31" s="1014"/>
      <c r="G31" s="1014"/>
      <c r="H31" s="1014"/>
      <c r="I31" s="1014"/>
      <c r="J31" s="1014"/>
      <c r="K31" s="1014"/>
      <c r="L31" s="1014"/>
      <c r="M31" s="1014"/>
      <c r="N31" s="1014"/>
      <c r="O31" s="1014"/>
      <c r="P31" s="1015"/>
      <c r="Q31" s="1021">
        <v>6</v>
      </c>
      <c r="R31" s="1022"/>
      <c r="S31" s="1022"/>
      <c r="T31" s="1022"/>
      <c r="U31" s="1022"/>
      <c r="V31" s="1022">
        <v>6</v>
      </c>
      <c r="W31" s="1022"/>
      <c r="X31" s="1022"/>
      <c r="Y31" s="1022"/>
      <c r="Z31" s="1022"/>
      <c r="AA31" s="1022" t="s">
        <v>525</v>
      </c>
      <c r="AB31" s="1022"/>
      <c r="AC31" s="1022"/>
      <c r="AD31" s="1022"/>
      <c r="AE31" s="1023"/>
      <c r="AF31" s="1018" t="s">
        <v>414</v>
      </c>
      <c r="AG31" s="1019"/>
      <c r="AH31" s="1019"/>
      <c r="AI31" s="1019"/>
      <c r="AJ31" s="1020"/>
      <c r="AK31" s="963">
        <v>153</v>
      </c>
      <c r="AL31" s="954"/>
      <c r="AM31" s="954"/>
      <c r="AN31" s="954"/>
      <c r="AO31" s="954"/>
      <c r="AP31" s="954" t="s">
        <v>525</v>
      </c>
      <c r="AQ31" s="954"/>
      <c r="AR31" s="954"/>
      <c r="AS31" s="954"/>
      <c r="AT31" s="954"/>
      <c r="AU31" s="954" t="s">
        <v>525</v>
      </c>
      <c r="AV31" s="954"/>
      <c r="AW31" s="954"/>
      <c r="AX31" s="954"/>
      <c r="AY31" s="954"/>
      <c r="AZ31" s="1024"/>
      <c r="BA31" s="1024"/>
      <c r="BB31" s="1024"/>
      <c r="BC31" s="1024"/>
      <c r="BD31" s="1024"/>
      <c r="BE31" s="955"/>
      <c r="BF31" s="955"/>
      <c r="BG31" s="955"/>
      <c r="BH31" s="955"/>
      <c r="BI31" s="956"/>
      <c r="BJ31" s="223"/>
      <c r="BK31" s="223"/>
      <c r="BL31" s="223"/>
      <c r="BM31" s="223"/>
      <c r="BN31" s="223"/>
      <c r="BO31" s="232"/>
      <c r="BP31" s="232"/>
      <c r="BQ31" s="229">
        <v>25</v>
      </c>
      <c r="BR31" s="230"/>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3">
        <v>5</v>
      </c>
      <c r="B32" s="1013" t="s">
        <v>415</v>
      </c>
      <c r="C32" s="1014"/>
      <c r="D32" s="1014"/>
      <c r="E32" s="1014"/>
      <c r="F32" s="1014"/>
      <c r="G32" s="1014"/>
      <c r="H32" s="1014"/>
      <c r="I32" s="1014"/>
      <c r="J32" s="1014"/>
      <c r="K32" s="1014"/>
      <c r="L32" s="1014"/>
      <c r="M32" s="1014"/>
      <c r="N32" s="1014"/>
      <c r="O32" s="1014"/>
      <c r="P32" s="1015"/>
      <c r="Q32" s="1021">
        <v>1056</v>
      </c>
      <c r="R32" s="1022"/>
      <c r="S32" s="1022"/>
      <c r="T32" s="1022"/>
      <c r="U32" s="1022"/>
      <c r="V32" s="1022">
        <v>1093</v>
      </c>
      <c r="W32" s="1022"/>
      <c r="X32" s="1022"/>
      <c r="Y32" s="1022"/>
      <c r="Z32" s="1022"/>
      <c r="AA32" s="1022">
        <v>-37</v>
      </c>
      <c r="AB32" s="1022"/>
      <c r="AC32" s="1022"/>
      <c r="AD32" s="1022"/>
      <c r="AE32" s="1023"/>
      <c r="AF32" s="1018">
        <v>1445</v>
      </c>
      <c r="AG32" s="1019"/>
      <c r="AH32" s="1019"/>
      <c r="AI32" s="1019"/>
      <c r="AJ32" s="1020"/>
      <c r="AK32" s="963" t="s">
        <v>525</v>
      </c>
      <c r="AL32" s="954"/>
      <c r="AM32" s="954"/>
      <c r="AN32" s="954"/>
      <c r="AO32" s="954"/>
      <c r="AP32" s="954" t="s">
        <v>525</v>
      </c>
      <c r="AQ32" s="954"/>
      <c r="AR32" s="954"/>
      <c r="AS32" s="954"/>
      <c r="AT32" s="954"/>
      <c r="AU32" s="954" t="s">
        <v>525</v>
      </c>
      <c r="AV32" s="954"/>
      <c r="AW32" s="954"/>
      <c r="AX32" s="954"/>
      <c r="AY32" s="954"/>
      <c r="AZ32" s="1024" t="s">
        <v>525</v>
      </c>
      <c r="BA32" s="1024"/>
      <c r="BB32" s="1024"/>
      <c r="BC32" s="1024"/>
      <c r="BD32" s="1024"/>
      <c r="BE32" s="955" t="s">
        <v>416</v>
      </c>
      <c r="BF32" s="955"/>
      <c r="BG32" s="955"/>
      <c r="BH32" s="955"/>
      <c r="BI32" s="956"/>
      <c r="BJ32" s="223"/>
      <c r="BK32" s="223"/>
      <c r="BL32" s="223"/>
      <c r="BM32" s="223"/>
      <c r="BN32" s="223"/>
      <c r="BO32" s="232"/>
      <c r="BP32" s="232"/>
      <c r="BQ32" s="229">
        <v>26</v>
      </c>
      <c r="BR32" s="230"/>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3">
        <v>6</v>
      </c>
      <c r="B33" s="1013" t="s">
        <v>417</v>
      </c>
      <c r="C33" s="1014"/>
      <c r="D33" s="1014"/>
      <c r="E33" s="1014"/>
      <c r="F33" s="1014"/>
      <c r="G33" s="1014"/>
      <c r="H33" s="1014"/>
      <c r="I33" s="1014"/>
      <c r="J33" s="1014"/>
      <c r="K33" s="1014"/>
      <c r="L33" s="1014"/>
      <c r="M33" s="1014"/>
      <c r="N33" s="1014"/>
      <c r="O33" s="1014"/>
      <c r="P33" s="1015"/>
      <c r="Q33" s="1021">
        <v>2123</v>
      </c>
      <c r="R33" s="1022"/>
      <c r="S33" s="1022"/>
      <c r="T33" s="1022"/>
      <c r="U33" s="1022"/>
      <c r="V33" s="1022">
        <v>1884</v>
      </c>
      <c r="W33" s="1022"/>
      <c r="X33" s="1022"/>
      <c r="Y33" s="1022"/>
      <c r="Z33" s="1022"/>
      <c r="AA33" s="1022">
        <v>239</v>
      </c>
      <c r="AB33" s="1022"/>
      <c r="AC33" s="1022"/>
      <c r="AD33" s="1022"/>
      <c r="AE33" s="1023"/>
      <c r="AF33" s="1018">
        <v>108</v>
      </c>
      <c r="AG33" s="1019"/>
      <c r="AH33" s="1019"/>
      <c r="AI33" s="1019"/>
      <c r="AJ33" s="1020"/>
      <c r="AK33" s="963">
        <v>826</v>
      </c>
      <c r="AL33" s="954"/>
      <c r="AM33" s="954"/>
      <c r="AN33" s="954"/>
      <c r="AO33" s="954"/>
      <c r="AP33" s="954">
        <v>6505</v>
      </c>
      <c r="AQ33" s="954"/>
      <c r="AR33" s="954"/>
      <c r="AS33" s="954"/>
      <c r="AT33" s="954"/>
      <c r="AU33" s="954">
        <v>5438</v>
      </c>
      <c r="AV33" s="954"/>
      <c r="AW33" s="954"/>
      <c r="AX33" s="954"/>
      <c r="AY33" s="954"/>
      <c r="AZ33" s="1024" t="s">
        <v>525</v>
      </c>
      <c r="BA33" s="1024"/>
      <c r="BB33" s="1024"/>
      <c r="BC33" s="1024"/>
      <c r="BD33" s="1024"/>
      <c r="BE33" s="955" t="s">
        <v>418</v>
      </c>
      <c r="BF33" s="955"/>
      <c r="BG33" s="955"/>
      <c r="BH33" s="955"/>
      <c r="BI33" s="956"/>
      <c r="BJ33" s="223"/>
      <c r="BK33" s="223"/>
      <c r="BL33" s="223"/>
      <c r="BM33" s="223"/>
      <c r="BN33" s="223"/>
      <c r="BO33" s="232"/>
      <c r="BP33" s="232"/>
      <c r="BQ33" s="229">
        <v>27</v>
      </c>
      <c r="BR33" s="230"/>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3">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2"/>
      <c r="BP34" s="232"/>
      <c r="BQ34" s="229">
        <v>28</v>
      </c>
      <c r="BR34" s="230"/>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3">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2"/>
      <c r="BP35" s="232"/>
      <c r="BQ35" s="229">
        <v>29</v>
      </c>
      <c r="BR35" s="230"/>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3">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2"/>
      <c r="BP36" s="232"/>
      <c r="BQ36" s="229">
        <v>30</v>
      </c>
      <c r="BR36" s="230"/>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3">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2"/>
      <c r="BP37" s="232"/>
      <c r="BQ37" s="229">
        <v>31</v>
      </c>
      <c r="BR37" s="230"/>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3">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2"/>
      <c r="BP38" s="232"/>
      <c r="BQ38" s="229">
        <v>32</v>
      </c>
      <c r="BR38" s="230"/>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3">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2"/>
      <c r="BP39" s="232"/>
      <c r="BQ39" s="229">
        <v>33</v>
      </c>
      <c r="BR39" s="230"/>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29">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2"/>
      <c r="BP40" s="232"/>
      <c r="BQ40" s="229">
        <v>34</v>
      </c>
      <c r="BR40" s="230"/>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29">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2"/>
      <c r="BP41" s="232"/>
      <c r="BQ41" s="229">
        <v>35</v>
      </c>
      <c r="BR41" s="230"/>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29">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2"/>
      <c r="BP42" s="232"/>
      <c r="BQ42" s="229">
        <v>36</v>
      </c>
      <c r="BR42" s="230"/>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29">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2"/>
      <c r="BP43" s="232"/>
      <c r="BQ43" s="229">
        <v>37</v>
      </c>
      <c r="BR43" s="230"/>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29">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2"/>
      <c r="BP44" s="232"/>
      <c r="BQ44" s="229">
        <v>38</v>
      </c>
      <c r="BR44" s="230"/>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29">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2"/>
      <c r="BP45" s="232"/>
      <c r="BQ45" s="229">
        <v>39</v>
      </c>
      <c r="BR45" s="230"/>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29">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2"/>
      <c r="BP46" s="232"/>
      <c r="BQ46" s="229">
        <v>40</v>
      </c>
      <c r="BR46" s="230"/>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29">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2"/>
      <c r="BP47" s="232"/>
      <c r="BQ47" s="229">
        <v>41</v>
      </c>
      <c r="BR47" s="230"/>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29">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2"/>
      <c r="BP48" s="232"/>
      <c r="BQ48" s="229">
        <v>42</v>
      </c>
      <c r="BR48" s="230"/>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29">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2"/>
      <c r="BP49" s="232"/>
      <c r="BQ49" s="229">
        <v>43</v>
      </c>
      <c r="BR49" s="230"/>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29">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2"/>
      <c r="BP50" s="232"/>
      <c r="BQ50" s="229">
        <v>44</v>
      </c>
      <c r="BR50" s="230"/>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29">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2"/>
      <c r="BP51" s="232"/>
      <c r="BQ51" s="229">
        <v>45</v>
      </c>
      <c r="BR51" s="230"/>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29">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2"/>
      <c r="BP52" s="232"/>
      <c r="BQ52" s="229">
        <v>46</v>
      </c>
      <c r="BR52" s="230"/>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29">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2"/>
      <c r="BP53" s="232"/>
      <c r="BQ53" s="229">
        <v>47</v>
      </c>
      <c r="BR53" s="230"/>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29">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2"/>
      <c r="BP54" s="232"/>
      <c r="BQ54" s="229">
        <v>48</v>
      </c>
      <c r="BR54" s="230"/>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29">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2"/>
      <c r="BP55" s="232"/>
      <c r="BQ55" s="229">
        <v>49</v>
      </c>
      <c r="BR55" s="230"/>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29">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2"/>
      <c r="BP56" s="232"/>
      <c r="BQ56" s="229">
        <v>50</v>
      </c>
      <c r="BR56" s="230"/>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29">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2"/>
      <c r="BP57" s="232"/>
      <c r="BQ57" s="229">
        <v>51</v>
      </c>
      <c r="BR57" s="230"/>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29">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2"/>
      <c r="BP58" s="232"/>
      <c r="BQ58" s="229">
        <v>52</v>
      </c>
      <c r="BR58" s="230"/>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29">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2"/>
      <c r="BP59" s="232"/>
      <c r="BQ59" s="229">
        <v>53</v>
      </c>
      <c r="BR59" s="230"/>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29">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2"/>
      <c r="BP60" s="232"/>
      <c r="BQ60" s="229">
        <v>54</v>
      </c>
      <c r="BR60" s="230"/>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29">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2"/>
      <c r="BP61" s="232"/>
      <c r="BQ61" s="229">
        <v>55</v>
      </c>
      <c r="BR61" s="230"/>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29">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419</v>
      </c>
      <c r="BK62" s="1011"/>
      <c r="BL62" s="1011"/>
      <c r="BM62" s="1011"/>
      <c r="BN62" s="1012"/>
      <c r="BO62" s="232"/>
      <c r="BP62" s="232"/>
      <c r="BQ62" s="229">
        <v>56</v>
      </c>
      <c r="BR62" s="230"/>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1" t="s">
        <v>397</v>
      </c>
      <c r="B63" s="920" t="s">
        <v>420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1664</v>
      </c>
      <c r="AG63" s="942"/>
      <c r="AH63" s="942"/>
      <c r="AI63" s="942"/>
      <c r="AJ63" s="1005"/>
      <c r="AK63" s="1006"/>
      <c r="AL63" s="946"/>
      <c r="AM63" s="946"/>
      <c r="AN63" s="946"/>
      <c r="AO63" s="946"/>
      <c r="AP63" s="942">
        <v>6505</v>
      </c>
      <c r="AQ63" s="942"/>
      <c r="AR63" s="942"/>
      <c r="AS63" s="942"/>
      <c r="AT63" s="942"/>
      <c r="AU63" s="942">
        <v>5438</v>
      </c>
      <c r="AV63" s="942"/>
      <c r="AW63" s="942"/>
      <c r="AX63" s="942"/>
      <c r="AY63" s="942"/>
      <c r="AZ63" s="1000"/>
      <c r="BA63" s="1000"/>
      <c r="BB63" s="1000"/>
      <c r="BC63" s="1000"/>
      <c r="BD63" s="1000"/>
      <c r="BE63" s="943"/>
      <c r="BF63" s="943"/>
      <c r="BG63" s="943"/>
      <c r="BH63" s="943"/>
      <c r="BI63" s="944"/>
      <c r="BJ63" s="1001" t="s">
        <v>421</v>
      </c>
      <c r="BK63" s="936"/>
      <c r="BL63" s="936"/>
      <c r="BM63" s="936"/>
      <c r="BN63" s="1002"/>
      <c r="BO63" s="232"/>
      <c r="BP63" s="232"/>
      <c r="BQ63" s="229">
        <v>57</v>
      </c>
      <c r="BR63" s="230"/>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423</v>
      </c>
      <c r="B66" s="979"/>
      <c r="C66" s="979"/>
      <c r="D66" s="979"/>
      <c r="E66" s="979"/>
      <c r="F66" s="979"/>
      <c r="G66" s="979"/>
      <c r="H66" s="979"/>
      <c r="I66" s="979"/>
      <c r="J66" s="979"/>
      <c r="K66" s="979"/>
      <c r="L66" s="979"/>
      <c r="M66" s="979"/>
      <c r="N66" s="979"/>
      <c r="O66" s="979"/>
      <c r="P66" s="980"/>
      <c r="Q66" s="984" t="s">
        <v>402</v>
      </c>
      <c r="R66" s="985"/>
      <c r="S66" s="985"/>
      <c r="T66" s="985"/>
      <c r="U66" s="986"/>
      <c r="V66" s="984" t="s">
        <v>424</v>
      </c>
      <c r="W66" s="985"/>
      <c r="X66" s="985"/>
      <c r="Y66" s="985"/>
      <c r="Z66" s="986"/>
      <c r="AA66" s="984" t="s">
        <v>404</v>
      </c>
      <c r="AB66" s="985"/>
      <c r="AC66" s="985"/>
      <c r="AD66" s="985"/>
      <c r="AE66" s="986"/>
      <c r="AF66" s="990" t="s">
        <v>425</v>
      </c>
      <c r="AG66" s="991"/>
      <c r="AH66" s="991"/>
      <c r="AI66" s="991"/>
      <c r="AJ66" s="992"/>
      <c r="AK66" s="984" t="s">
        <v>426</v>
      </c>
      <c r="AL66" s="979"/>
      <c r="AM66" s="979"/>
      <c r="AN66" s="979"/>
      <c r="AO66" s="980"/>
      <c r="AP66" s="984" t="s">
        <v>427</v>
      </c>
      <c r="AQ66" s="985"/>
      <c r="AR66" s="985"/>
      <c r="AS66" s="985"/>
      <c r="AT66" s="986"/>
      <c r="AU66" s="984" t="s">
        <v>428</v>
      </c>
      <c r="AV66" s="985"/>
      <c r="AW66" s="985"/>
      <c r="AX66" s="985"/>
      <c r="AY66" s="986"/>
      <c r="AZ66" s="984" t="s">
        <v>383</v>
      </c>
      <c r="BA66" s="985"/>
      <c r="BB66" s="985"/>
      <c r="BC66" s="985"/>
      <c r="BD66" s="998"/>
      <c r="BE66" s="232"/>
      <c r="BF66" s="232"/>
      <c r="BG66" s="232"/>
      <c r="BH66" s="232"/>
      <c r="BI66" s="232"/>
      <c r="BJ66" s="232"/>
      <c r="BK66" s="232"/>
      <c r="BL66" s="232"/>
      <c r="BM66" s="232"/>
      <c r="BN66" s="232"/>
      <c r="BO66" s="232"/>
      <c r="BP66" s="232"/>
      <c r="BQ66" s="229">
        <v>60</v>
      </c>
      <c r="BR66" s="234"/>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2"/>
      <c r="BF67" s="232"/>
      <c r="BG67" s="232"/>
      <c r="BH67" s="232"/>
      <c r="BI67" s="232"/>
      <c r="BJ67" s="232"/>
      <c r="BK67" s="232"/>
      <c r="BL67" s="232"/>
      <c r="BM67" s="232"/>
      <c r="BN67" s="232"/>
      <c r="BO67" s="232"/>
      <c r="BP67" s="232"/>
      <c r="BQ67" s="229">
        <v>61</v>
      </c>
      <c r="BR67" s="234"/>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7">
        <v>1</v>
      </c>
      <c r="B68" s="968" t="s">
        <v>590</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525</v>
      </c>
      <c r="AQ68" s="965"/>
      <c r="AR68" s="965"/>
      <c r="AS68" s="965"/>
      <c r="AT68" s="965"/>
      <c r="AU68" s="965" t="s">
        <v>525</v>
      </c>
      <c r="AV68" s="965"/>
      <c r="AW68" s="965"/>
      <c r="AX68" s="965"/>
      <c r="AY68" s="965"/>
      <c r="AZ68" s="966"/>
      <c r="BA68" s="966"/>
      <c r="BB68" s="966"/>
      <c r="BC68" s="966"/>
      <c r="BD68" s="967"/>
      <c r="BE68" s="232"/>
      <c r="BF68" s="232"/>
      <c r="BG68" s="232"/>
      <c r="BH68" s="232"/>
      <c r="BI68" s="232"/>
      <c r="BJ68" s="232"/>
      <c r="BK68" s="232"/>
      <c r="BL68" s="232"/>
      <c r="BM68" s="232"/>
      <c r="BN68" s="232"/>
      <c r="BO68" s="232"/>
      <c r="BP68" s="232"/>
      <c r="BQ68" s="229">
        <v>62</v>
      </c>
      <c r="BR68" s="234"/>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29">
        <v>2</v>
      </c>
      <c r="B69" s="957" t="s">
        <v>591</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525</v>
      </c>
      <c r="AL69" s="954"/>
      <c r="AM69" s="954"/>
      <c r="AN69" s="954"/>
      <c r="AO69" s="954"/>
      <c r="AP69" s="954" t="s">
        <v>525</v>
      </c>
      <c r="AQ69" s="954"/>
      <c r="AR69" s="954"/>
      <c r="AS69" s="954"/>
      <c r="AT69" s="954"/>
      <c r="AU69" s="954" t="s">
        <v>525</v>
      </c>
      <c r="AV69" s="954"/>
      <c r="AW69" s="954"/>
      <c r="AX69" s="954"/>
      <c r="AY69" s="954"/>
      <c r="AZ69" s="955"/>
      <c r="BA69" s="955"/>
      <c r="BB69" s="955"/>
      <c r="BC69" s="955"/>
      <c r="BD69" s="956"/>
      <c r="BE69" s="232"/>
      <c r="BF69" s="232"/>
      <c r="BG69" s="232"/>
      <c r="BH69" s="232"/>
      <c r="BI69" s="232"/>
      <c r="BJ69" s="232"/>
      <c r="BK69" s="232"/>
      <c r="BL69" s="232"/>
      <c r="BM69" s="232"/>
      <c r="BN69" s="232"/>
      <c r="BO69" s="232"/>
      <c r="BP69" s="232"/>
      <c r="BQ69" s="229">
        <v>63</v>
      </c>
      <c r="BR69" s="234"/>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29">
        <v>3</v>
      </c>
      <c r="B70" s="957" t="s">
        <v>592</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525</v>
      </c>
      <c r="AQ70" s="954"/>
      <c r="AR70" s="954"/>
      <c r="AS70" s="954"/>
      <c r="AT70" s="954"/>
      <c r="AU70" s="954" t="s">
        <v>525</v>
      </c>
      <c r="AV70" s="954"/>
      <c r="AW70" s="954"/>
      <c r="AX70" s="954"/>
      <c r="AY70" s="954"/>
      <c r="AZ70" s="955"/>
      <c r="BA70" s="955"/>
      <c r="BB70" s="955"/>
      <c r="BC70" s="955"/>
      <c r="BD70" s="956"/>
      <c r="BE70" s="232"/>
      <c r="BF70" s="232"/>
      <c r="BG70" s="232"/>
      <c r="BH70" s="232"/>
      <c r="BI70" s="232"/>
      <c r="BJ70" s="232"/>
      <c r="BK70" s="232"/>
      <c r="BL70" s="232"/>
      <c r="BM70" s="232"/>
      <c r="BN70" s="232"/>
      <c r="BO70" s="232"/>
      <c r="BP70" s="232"/>
      <c r="BQ70" s="229">
        <v>64</v>
      </c>
      <c r="BR70" s="234"/>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29">
        <v>4</v>
      </c>
      <c r="B71" s="957" t="s">
        <v>593</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525</v>
      </c>
      <c r="AL71" s="954"/>
      <c r="AM71" s="954"/>
      <c r="AN71" s="954"/>
      <c r="AO71" s="954"/>
      <c r="AP71" s="954" t="s">
        <v>525</v>
      </c>
      <c r="AQ71" s="954"/>
      <c r="AR71" s="954"/>
      <c r="AS71" s="954"/>
      <c r="AT71" s="954"/>
      <c r="AU71" s="954" t="s">
        <v>525</v>
      </c>
      <c r="AV71" s="954"/>
      <c r="AW71" s="954"/>
      <c r="AX71" s="954"/>
      <c r="AY71" s="954"/>
      <c r="AZ71" s="955"/>
      <c r="BA71" s="955"/>
      <c r="BB71" s="955"/>
      <c r="BC71" s="955"/>
      <c r="BD71" s="956"/>
      <c r="BE71" s="232"/>
      <c r="BF71" s="232"/>
      <c r="BG71" s="232"/>
      <c r="BH71" s="232"/>
      <c r="BI71" s="232"/>
      <c r="BJ71" s="232"/>
      <c r="BK71" s="232"/>
      <c r="BL71" s="232"/>
      <c r="BM71" s="232"/>
      <c r="BN71" s="232"/>
      <c r="BO71" s="232"/>
      <c r="BP71" s="232"/>
      <c r="BQ71" s="229">
        <v>65</v>
      </c>
      <c r="BR71" s="234"/>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29">
        <v>5</v>
      </c>
      <c r="B72" s="957" t="s">
        <v>594</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525</v>
      </c>
      <c r="AQ72" s="954"/>
      <c r="AR72" s="954"/>
      <c r="AS72" s="954"/>
      <c r="AT72" s="954"/>
      <c r="AU72" s="954" t="s">
        <v>525</v>
      </c>
      <c r="AV72" s="954"/>
      <c r="AW72" s="954"/>
      <c r="AX72" s="954"/>
      <c r="AY72" s="954"/>
      <c r="AZ72" s="955"/>
      <c r="BA72" s="955"/>
      <c r="BB72" s="955"/>
      <c r="BC72" s="955"/>
      <c r="BD72" s="956"/>
      <c r="BE72" s="232"/>
      <c r="BF72" s="232"/>
      <c r="BG72" s="232"/>
      <c r="BH72" s="232"/>
      <c r="BI72" s="232"/>
      <c r="BJ72" s="232"/>
      <c r="BK72" s="232"/>
      <c r="BL72" s="232"/>
      <c r="BM72" s="232"/>
      <c r="BN72" s="232"/>
      <c r="BO72" s="232"/>
      <c r="BP72" s="232"/>
      <c r="BQ72" s="229">
        <v>66</v>
      </c>
      <c r="BR72" s="234"/>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29">
        <v>6</v>
      </c>
      <c r="B73" s="957" t="s">
        <v>595</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525</v>
      </c>
      <c r="AQ73" s="954"/>
      <c r="AR73" s="954"/>
      <c r="AS73" s="954"/>
      <c r="AT73" s="954"/>
      <c r="AU73" s="954" t="s">
        <v>525</v>
      </c>
      <c r="AV73" s="954"/>
      <c r="AW73" s="954"/>
      <c r="AX73" s="954"/>
      <c r="AY73" s="954"/>
      <c r="AZ73" s="955"/>
      <c r="BA73" s="955"/>
      <c r="BB73" s="955"/>
      <c r="BC73" s="955"/>
      <c r="BD73" s="956"/>
      <c r="BE73" s="232"/>
      <c r="BF73" s="232"/>
      <c r="BG73" s="232"/>
      <c r="BH73" s="232"/>
      <c r="BI73" s="232"/>
      <c r="BJ73" s="232"/>
      <c r="BK73" s="232"/>
      <c r="BL73" s="232"/>
      <c r="BM73" s="232"/>
      <c r="BN73" s="232"/>
      <c r="BO73" s="232"/>
      <c r="BP73" s="232"/>
      <c r="BQ73" s="229">
        <v>67</v>
      </c>
      <c r="BR73" s="234"/>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29">
        <v>7</v>
      </c>
      <c r="B74" s="957" t="s">
        <v>596</v>
      </c>
      <c r="C74" s="958"/>
      <c r="D74" s="958"/>
      <c r="E74" s="958"/>
      <c r="F74" s="958"/>
      <c r="G74" s="958"/>
      <c r="H74" s="958"/>
      <c r="I74" s="958"/>
      <c r="J74" s="958"/>
      <c r="K74" s="958"/>
      <c r="L74" s="958"/>
      <c r="M74" s="958"/>
      <c r="N74" s="958"/>
      <c r="O74" s="958"/>
      <c r="P74" s="959"/>
      <c r="Q74" s="960">
        <v>4943</v>
      </c>
      <c r="R74" s="954"/>
      <c r="S74" s="954"/>
      <c r="T74" s="954"/>
      <c r="U74" s="954"/>
      <c r="V74" s="954">
        <v>4721</v>
      </c>
      <c r="W74" s="954"/>
      <c r="X74" s="954"/>
      <c r="Y74" s="954"/>
      <c r="Z74" s="954"/>
      <c r="AA74" s="954">
        <v>222</v>
      </c>
      <c r="AB74" s="954"/>
      <c r="AC74" s="954"/>
      <c r="AD74" s="954"/>
      <c r="AE74" s="954"/>
      <c r="AF74" s="954">
        <v>188</v>
      </c>
      <c r="AG74" s="954"/>
      <c r="AH74" s="954"/>
      <c r="AI74" s="954"/>
      <c r="AJ74" s="954"/>
      <c r="AK74" s="954" t="s">
        <v>525</v>
      </c>
      <c r="AL74" s="954"/>
      <c r="AM74" s="954"/>
      <c r="AN74" s="954"/>
      <c r="AO74" s="954"/>
      <c r="AP74" s="954">
        <v>2664</v>
      </c>
      <c r="AQ74" s="954"/>
      <c r="AR74" s="954"/>
      <c r="AS74" s="954"/>
      <c r="AT74" s="954"/>
      <c r="AU74" s="954">
        <v>751</v>
      </c>
      <c r="AV74" s="954"/>
      <c r="AW74" s="954"/>
      <c r="AX74" s="954"/>
      <c r="AY74" s="954"/>
      <c r="AZ74" s="955"/>
      <c r="BA74" s="955"/>
      <c r="BB74" s="955"/>
      <c r="BC74" s="955"/>
      <c r="BD74" s="956"/>
      <c r="BE74" s="232"/>
      <c r="BF74" s="232"/>
      <c r="BG74" s="232"/>
      <c r="BH74" s="232"/>
      <c r="BI74" s="232"/>
      <c r="BJ74" s="232"/>
      <c r="BK74" s="232"/>
      <c r="BL74" s="232"/>
      <c r="BM74" s="232"/>
      <c r="BN74" s="232"/>
      <c r="BO74" s="232"/>
      <c r="BP74" s="232"/>
      <c r="BQ74" s="229">
        <v>68</v>
      </c>
      <c r="BR74" s="234"/>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29">
        <v>8</v>
      </c>
      <c r="B75" s="957" t="s">
        <v>597</v>
      </c>
      <c r="C75" s="958"/>
      <c r="D75" s="958"/>
      <c r="E75" s="958"/>
      <c r="F75" s="958"/>
      <c r="G75" s="958"/>
      <c r="H75" s="958"/>
      <c r="I75" s="958"/>
      <c r="J75" s="958"/>
      <c r="K75" s="958"/>
      <c r="L75" s="958"/>
      <c r="M75" s="958"/>
      <c r="N75" s="958"/>
      <c r="O75" s="958"/>
      <c r="P75" s="959"/>
      <c r="Q75" s="961">
        <v>1523</v>
      </c>
      <c r="R75" s="962"/>
      <c r="S75" s="962"/>
      <c r="T75" s="962"/>
      <c r="U75" s="963"/>
      <c r="V75" s="964">
        <v>1410</v>
      </c>
      <c r="W75" s="962"/>
      <c r="X75" s="962"/>
      <c r="Y75" s="962"/>
      <c r="Z75" s="963"/>
      <c r="AA75" s="964">
        <v>113</v>
      </c>
      <c r="AB75" s="962"/>
      <c r="AC75" s="962"/>
      <c r="AD75" s="962"/>
      <c r="AE75" s="963"/>
      <c r="AF75" s="964">
        <v>108</v>
      </c>
      <c r="AG75" s="962"/>
      <c r="AH75" s="962"/>
      <c r="AI75" s="962"/>
      <c r="AJ75" s="963"/>
      <c r="AK75" s="964" t="s">
        <v>525</v>
      </c>
      <c r="AL75" s="962"/>
      <c r="AM75" s="962"/>
      <c r="AN75" s="962"/>
      <c r="AO75" s="963"/>
      <c r="AP75" s="964">
        <v>149</v>
      </c>
      <c r="AQ75" s="962"/>
      <c r="AR75" s="962"/>
      <c r="AS75" s="962"/>
      <c r="AT75" s="963"/>
      <c r="AU75" s="964">
        <v>70</v>
      </c>
      <c r="AV75" s="962"/>
      <c r="AW75" s="962"/>
      <c r="AX75" s="962"/>
      <c r="AY75" s="963"/>
      <c r="AZ75" s="955"/>
      <c r="BA75" s="955"/>
      <c r="BB75" s="955"/>
      <c r="BC75" s="955"/>
      <c r="BD75" s="956"/>
      <c r="BE75" s="232"/>
      <c r="BF75" s="232"/>
      <c r="BG75" s="232"/>
      <c r="BH75" s="232"/>
      <c r="BI75" s="232"/>
      <c r="BJ75" s="232"/>
      <c r="BK75" s="232"/>
      <c r="BL75" s="232"/>
      <c r="BM75" s="232"/>
      <c r="BN75" s="232"/>
      <c r="BO75" s="232"/>
      <c r="BP75" s="232"/>
      <c r="BQ75" s="229">
        <v>69</v>
      </c>
      <c r="BR75" s="234"/>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29">
        <v>9</v>
      </c>
      <c r="B76" s="957" t="s">
        <v>598</v>
      </c>
      <c r="C76" s="958"/>
      <c r="D76" s="958"/>
      <c r="E76" s="958"/>
      <c r="F76" s="958"/>
      <c r="G76" s="958"/>
      <c r="H76" s="958"/>
      <c r="I76" s="958"/>
      <c r="J76" s="958"/>
      <c r="K76" s="958"/>
      <c r="L76" s="958"/>
      <c r="M76" s="958"/>
      <c r="N76" s="958"/>
      <c r="O76" s="958"/>
      <c r="P76" s="959"/>
      <c r="Q76" s="961">
        <v>5991</v>
      </c>
      <c r="R76" s="962"/>
      <c r="S76" s="962"/>
      <c r="T76" s="962"/>
      <c r="U76" s="963"/>
      <c r="V76" s="964">
        <v>5667</v>
      </c>
      <c r="W76" s="962"/>
      <c r="X76" s="962"/>
      <c r="Y76" s="962"/>
      <c r="Z76" s="963"/>
      <c r="AA76" s="964">
        <v>324</v>
      </c>
      <c r="AB76" s="962"/>
      <c r="AC76" s="962"/>
      <c r="AD76" s="962"/>
      <c r="AE76" s="963"/>
      <c r="AF76" s="964">
        <v>6100</v>
      </c>
      <c r="AG76" s="962"/>
      <c r="AH76" s="962"/>
      <c r="AI76" s="962"/>
      <c r="AJ76" s="963"/>
      <c r="AK76" s="964" t="s">
        <v>525</v>
      </c>
      <c r="AL76" s="962"/>
      <c r="AM76" s="962"/>
      <c r="AN76" s="962"/>
      <c r="AO76" s="963"/>
      <c r="AP76" s="964">
        <v>4234</v>
      </c>
      <c r="AQ76" s="962"/>
      <c r="AR76" s="962"/>
      <c r="AS76" s="962"/>
      <c r="AT76" s="963"/>
      <c r="AU76" s="964" t="s">
        <v>525</v>
      </c>
      <c r="AV76" s="962"/>
      <c r="AW76" s="962"/>
      <c r="AX76" s="962"/>
      <c r="AY76" s="963"/>
      <c r="AZ76" s="955"/>
      <c r="BA76" s="955"/>
      <c r="BB76" s="955"/>
      <c r="BC76" s="955"/>
      <c r="BD76" s="956"/>
      <c r="BE76" s="232"/>
      <c r="BF76" s="232"/>
      <c r="BG76" s="232"/>
      <c r="BH76" s="232"/>
      <c r="BI76" s="232"/>
      <c r="BJ76" s="232"/>
      <c r="BK76" s="232"/>
      <c r="BL76" s="232"/>
      <c r="BM76" s="232"/>
      <c r="BN76" s="232"/>
      <c r="BO76" s="232"/>
      <c r="BP76" s="232"/>
      <c r="BQ76" s="229">
        <v>70</v>
      </c>
      <c r="BR76" s="234"/>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29">
        <v>10</v>
      </c>
      <c r="B77" s="957" t="s">
        <v>599</v>
      </c>
      <c r="C77" s="958"/>
      <c r="D77" s="958"/>
      <c r="E77" s="958"/>
      <c r="F77" s="958"/>
      <c r="G77" s="958"/>
      <c r="H77" s="958"/>
      <c r="I77" s="958"/>
      <c r="J77" s="958"/>
      <c r="K77" s="958"/>
      <c r="L77" s="958"/>
      <c r="M77" s="958"/>
      <c r="N77" s="958"/>
      <c r="O77" s="958"/>
      <c r="P77" s="959"/>
      <c r="Q77" s="961">
        <v>4876</v>
      </c>
      <c r="R77" s="962"/>
      <c r="S77" s="962"/>
      <c r="T77" s="962"/>
      <c r="U77" s="963"/>
      <c r="V77" s="964">
        <v>4568</v>
      </c>
      <c r="W77" s="962"/>
      <c r="X77" s="962"/>
      <c r="Y77" s="962"/>
      <c r="Z77" s="963"/>
      <c r="AA77" s="964">
        <v>308</v>
      </c>
      <c r="AB77" s="962"/>
      <c r="AC77" s="962"/>
      <c r="AD77" s="962"/>
      <c r="AE77" s="963"/>
      <c r="AF77" s="964">
        <v>4392</v>
      </c>
      <c r="AG77" s="962"/>
      <c r="AH77" s="962"/>
      <c r="AI77" s="962"/>
      <c r="AJ77" s="963"/>
      <c r="AK77" s="964" t="s">
        <v>525</v>
      </c>
      <c r="AL77" s="962"/>
      <c r="AM77" s="962"/>
      <c r="AN77" s="962"/>
      <c r="AO77" s="963"/>
      <c r="AP77" s="964">
        <v>1442</v>
      </c>
      <c r="AQ77" s="962"/>
      <c r="AR77" s="962"/>
      <c r="AS77" s="962"/>
      <c r="AT77" s="963"/>
      <c r="AU77" s="964" t="s">
        <v>525</v>
      </c>
      <c r="AV77" s="962"/>
      <c r="AW77" s="962"/>
      <c r="AX77" s="962"/>
      <c r="AY77" s="963"/>
      <c r="AZ77" s="955"/>
      <c r="BA77" s="955"/>
      <c r="BB77" s="955"/>
      <c r="BC77" s="955"/>
      <c r="BD77" s="956"/>
      <c r="BE77" s="232"/>
      <c r="BF77" s="232"/>
      <c r="BG77" s="232"/>
      <c r="BH77" s="232"/>
      <c r="BI77" s="232"/>
      <c r="BJ77" s="232"/>
      <c r="BK77" s="232"/>
      <c r="BL77" s="232"/>
      <c r="BM77" s="232"/>
      <c r="BN77" s="232"/>
      <c r="BO77" s="232"/>
      <c r="BP77" s="232"/>
      <c r="BQ77" s="229">
        <v>71</v>
      </c>
      <c r="BR77" s="234"/>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29">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2"/>
      <c r="BF78" s="232"/>
      <c r="BG78" s="232"/>
      <c r="BH78" s="232"/>
      <c r="BI78" s="232"/>
      <c r="BJ78" s="221"/>
      <c r="BK78" s="221"/>
      <c r="BL78" s="221"/>
      <c r="BM78" s="221"/>
      <c r="BN78" s="221"/>
      <c r="BO78" s="232"/>
      <c r="BP78" s="232"/>
      <c r="BQ78" s="229">
        <v>72</v>
      </c>
      <c r="BR78" s="234"/>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29">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2"/>
      <c r="BF79" s="232"/>
      <c r="BG79" s="232"/>
      <c r="BH79" s="232"/>
      <c r="BI79" s="232"/>
      <c r="BJ79" s="221"/>
      <c r="BK79" s="221"/>
      <c r="BL79" s="221"/>
      <c r="BM79" s="221"/>
      <c r="BN79" s="221"/>
      <c r="BO79" s="232"/>
      <c r="BP79" s="232"/>
      <c r="BQ79" s="229">
        <v>73</v>
      </c>
      <c r="BR79" s="234"/>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29">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2"/>
      <c r="BF80" s="232"/>
      <c r="BG80" s="232"/>
      <c r="BH80" s="232"/>
      <c r="BI80" s="232"/>
      <c r="BJ80" s="232"/>
      <c r="BK80" s="232"/>
      <c r="BL80" s="232"/>
      <c r="BM80" s="232"/>
      <c r="BN80" s="232"/>
      <c r="BO80" s="232"/>
      <c r="BP80" s="232"/>
      <c r="BQ80" s="229">
        <v>74</v>
      </c>
      <c r="BR80" s="234"/>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29">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2"/>
      <c r="BF81" s="232"/>
      <c r="BG81" s="232"/>
      <c r="BH81" s="232"/>
      <c r="BI81" s="232"/>
      <c r="BJ81" s="232"/>
      <c r="BK81" s="232"/>
      <c r="BL81" s="232"/>
      <c r="BM81" s="232"/>
      <c r="BN81" s="232"/>
      <c r="BO81" s="232"/>
      <c r="BP81" s="232"/>
      <c r="BQ81" s="229">
        <v>75</v>
      </c>
      <c r="BR81" s="234"/>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29">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2"/>
      <c r="BF82" s="232"/>
      <c r="BG82" s="232"/>
      <c r="BH82" s="232"/>
      <c r="BI82" s="232"/>
      <c r="BJ82" s="232"/>
      <c r="BK82" s="232"/>
      <c r="BL82" s="232"/>
      <c r="BM82" s="232"/>
      <c r="BN82" s="232"/>
      <c r="BO82" s="232"/>
      <c r="BP82" s="232"/>
      <c r="BQ82" s="229">
        <v>76</v>
      </c>
      <c r="BR82" s="234"/>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29">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2"/>
      <c r="BF83" s="232"/>
      <c r="BG83" s="232"/>
      <c r="BH83" s="232"/>
      <c r="BI83" s="232"/>
      <c r="BJ83" s="232"/>
      <c r="BK83" s="232"/>
      <c r="BL83" s="232"/>
      <c r="BM83" s="232"/>
      <c r="BN83" s="232"/>
      <c r="BO83" s="232"/>
      <c r="BP83" s="232"/>
      <c r="BQ83" s="229">
        <v>77</v>
      </c>
      <c r="BR83" s="234"/>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29">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2"/>
      <c r="BF84" s="232"/>
      <c r="BG84" s="232"/>
      <c r="BH84" s="232"/>
      <c r="BI84" s="232"/>
      <c r="BJ84" s="232"/>
      <c r="BK84" s="232"/>
      <c r="BL84" s="232"/>
      <c r="BM84" s="232"/>
      <c r="BN84" s="232"/>
      <c r="BO84" s="232"/>
      <c r="BP84" s="232"/>
      <c r="BQ84" s="229">
        <v>78</v>
      </c>
      <c r="BR84" s="234"/>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29">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2"/>
      <c r="BF85" s="232"/>
      <c r="BG85" s="232"/>
      <c r="BH85" s="232"/>
      <c r="BI85" s="232"/>
      <c r="BJ85" s="232"/>
      <c r="BK85" s="232"/>
      <c r="BL85" s="232"/>
      <c r="BM85" s="232"/>
      <c r="BN85" s="232"/>
      <c r="BO85" s="232"/>
      <c r="BP85" s="232"/>
      <c r="BQ85" s="229">
        <v>79</v>
      </c>
      <c r="BR85" s="234"/>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29">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2"/>
      <c r="BF86" s="232"/>
      <c r="BG86" s="232"/>
      <c r="BH86" s="232"/>
      <c r="BI86" s="232"/>
      <c r="BJ86" s="232"/>
      <c r="BK86" s="232"/>
      <c r="BL86" s="232"/>
      <c r="BM86" s="232"/>
      <c r="BN86" s="232"/>
      <c r="BO86" s="232"/>
      <c r="BP86" s="232"/>
      <c r="BQ86" s="229">
        <v>80</v>
      </c>
      <c r="BR86" s="234"/>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2"/>
      <c r="BF87" s="232"/>
      <c r="BG87" s="232"/>
      <c r="BH87" s="232"/>
      <c r="BI87" s="232"/>
      <c r="BJ87" s="232"/>
      <c r="BK87" s="232"/>
      <c r="BL87" s="232"/>
      <c r="BM87" s="232"/>
      <c r="BN87" s="232"/>
      <c r="BO87" s="232"/>
      <c r="BP87" s="232"/>
      <c r="BQ87" s="229">
        <v>81</v>
      </c>
      <c r="BR87" s="234"/>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1" t="s">
        <v>397</v>
      </c>
      <c r="B88" s="920" t="s">
        <v>429</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27383</v>
      </c>
      <c r="AG88" s="942"/>
      <c r="AH88" s="942"/>
      <c r="AI88" s="942"/>
      <c r="AJ88" s="942"/>
      <c r="AK88" s="946"/>
      <c r="AL88" s="946"/>
      <c r="AM88" s="946"/>
      <c r="AN88" s="946"/>
      <c r="AO88" s="946"/>
      <c r="AP88" s="942">
        <v>8489</v>
      </c>
      <c r="AQ88" s="942"/>
      <c r="AR88" s="942"/>
      <c r="AS88" s="942"/>
      <c r="AT88" s="942"/>
      <c r="AU88" s="942">
        <v>821</v>
      </c>
      <c r="AV88" s="942"/>
      <c r="AW88" s="942"/>
      <c r="AX88" s="942"/>
      <c r="AY88" s="942"/>
      <c r="AZ88" s="943"/>
      <c r="BA88" s="943"/>
      <c r="BB88" s="943"/>
      <c r="BC88" s="943"/>
      <c r="BD88" s="944"/>
      <c r="BE88" s="232"/>
      <c r="BF88" s="232"/>
      <c r="BG88" s="232"/>
      <c r="BH88" s="232"/>
      <c r="BI88" s="232"/>
      <c r="BJ88" s="232"/>
      <c r="BK88" s="232"/>
      <c r="BL88" s="232"/>
      <c r="BM88" s="232"/>
      <c r="BN88" s="232"/>
      <c r="BO88" s="232"/>
      <c r="BP88" s="232"/>
      <c r="BQ88" s="229">
        <v>82</v>
      </c>
      <c r="BR88" s="234"/>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20" t="s">
        <v>430</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90</v>
      </c>
      <c r="CS102" s="936"/>
      <c r="CT102" s="936"/>
      <c r="CU102" s="936"/>
      <c r="CV102" s="937"/>
      <c r="CW102" s="935">
        <v>533</v>
      </c>
      <c r="CX102" s="936"/>
      <c r="CY102" s="936"/>
      <c r="CZ102" s="936"/>
      <c r="DA102" s="937"/>
      <c r="DB102" s="935">
        <v>8191</v>
      </c>
      <c r="DC102" s="936"/>
      <c r="DD102" s="936"/>
      <c r="DE102" s="936"/>
      <c r="DF102" s="937"/>
      <c r="DG102" s="935" t="s">
        <v>525</v>
      </c>
      <c r="DH102" s="936"/>
      <c r="DI102" s="936"/>
      <c r="DJ102" s="936"/>
      <c r="DK102" s="937"/>
      <c r="DL102" s="935" t="s">
        <v>525</v>
      </c>
      <c r="DM102" s="936"/>
      <c r="DN102" s="936"/>
      <c r="DO102" s="936"/>
      <c r="DP102" s="937"/>
      <c r="DQ102" s="935">
        <v>2336</v>
      </c>
      <c r="DR102" s="936"/>
      <c r="DS102" s="936"/>
      <c r="DT102" s="936"/>
      <c r="DU102" s="937"/>
      <c r="DV102" s="920"/>
      <c r="DW102" s="921"/>
      <c r="DX102" s="921"/>
      <c r="DY102" s="921"/>
      <c r="DZ102" s="92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431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432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437</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438</v>
      </c>
      <c r="AB109" s="879"/>
      <c r="AC109" s="879"/>
      <c r="AD109" s="879"/>
      <c r="AE109" s="880"/>
      <c r="AF109" s="881" t="s">
        <v>439</v>
      </c>
      <c r="AG109" s="879"/>
      <c r="AH109" s="879"/>
      <c r="AI109" s="879"/>
      <c r="AJ109" s="880"/>
      <c r="AK109" s="881" t="s">
        <v>309</v>
      </c>
      <c r="AL109" s="879"/>
      <c r="AM109" s="879"/>
      <c r="AN109" s="879"/>
      <c r="AO109" s="880"/>
      <c r="AP109" s="881" t="s">
        <v>440</v>
      </c>
      <c r="AQ109" s="879"/>
      <c r="AR109" s="879"/>
      <c r="AS109" s="879"/>
      <c r="AT109" s="912"/>
      <c r="AU109" s="878" t="s">
        <v>437</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438</v>
      </c>
      <c r="BR109" s="879"/>
      <c r="BS109" s="879"/>
      <c r="BT109" s="879"/>
      <c r="BU109" s="880"/>
      <c r="BV109" s="881" t="s">
        <v>439</v>
      </c>
      <c r="BW109" s="879"/>
      <c r="BX109" s="879"/>
      <c r="BY109" s="879"/>
      <c r="BZ109" s="880"/>
      <c r="CA109" s="881" t="s">
        <v>309</v>
      </c>
      <c r="CB109" s="879"/>
      <c r="CC109" s="879"/>
      <c r="CD109" s="879"/>
      <c r="CE109" s="880"/>
      <c r="CF109" s="919" t="s">
        <v>440</v>
      </c>
      <c r="CG109" s="919"/>
      <c r="CH109" s="919"/>
      <c r="CI109" s="919"/>
      <c r="CJ109" s="919"/>
      <c r="CK109" s="881" t="s">
        <v>441</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438</v>
      </c>
      <c r="DH109" s="879"/>
      <c r="DI109" s="879"/>
      <c r="DJ109" s="879"/>
      <c r="DK109" s="880"/>
      <c r="DL109" s="881" t="s">
        <v>439</v>
      </c>
      <c r="DM109" s="879"/>
      <c r="DN109" s="879"/>
      <c r="DO109" s="879"/>
      <c r="DP109" s="880"/>
      <c r="DQ109" s="881" t="s">
        <v>309</v>
      </c>
      <c r="DR109" s="879"/>
      <c r="DS109" s="879"/>
      <c r="DT109" s="879"/>
      <c r="DU109" s="880"/>
      <c r="DV109" s="881" t="s">
        <v>440</v>
      </c>
      <c r="DW109" s="879"/>
      <c r="DX109" s="879"/>
      <c r="DY109" s="879"/>
      <c r="DZ109" s="912"/>
    </row>
    <row r="110" spans="1:131" s="221" customFormat="1" ht="26.25" customHeight="1" x14ac:dyDescent="0.15">
      <c r="A110" s="790" t="s">
        <v>442</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1874540</v>
      </c>
      <c r="AB110" s="872"/>
      <c r="AC110" s="872"/>
      <c r="AD110" s="872"/>
      <c r="AE110" s="873"/>
      <c r="AF110" s="874">
        <v>1859533</v>
      </c>
      <c r="AG110" s="872"/>
      <c r="AH110" s="872"/>
      <c r="AI110" s="872"/>
      <c r="AJ110" s="873"/>
      <c r="AK110" s="874">
        <v>1874936</v>
      </c>
      <c r="AL110" s="872"/>
      <c r="AM110" s="872"/>
      <c r="AN110" s="872"/>
      <c r="AO110" s="873"/>
      <c r="AP110" s="875">
        <v>15.5</v>
      </c>
      <c r="AQ110" s="876"/>
      <c r="AR110" s="876"/>
      <c r="AS110" s="876"/>
      <c r="AT110" s="877"/>
      <c r="AU110" s="913" t="s">
        <v>73</v>
      </c>
      <c r="AV110" s="914"/>
      <c r="AW110" s="914"/>
      <c r="AX110" s="914"/>
      <c r="AY110" s="914"/>
      <c r="AZ110" s="843" t="s">
        <v>443</v>
      </c>
      <c r="BA110" s="791"/>
      <c r="BB110" s="791"/>
      <c r="BC110" s="791"/>
      <c r="BD110" s="791"/>
      <c r="BE110" s="791"/>
      <c r="BF110" s="791"/>
      <c r="BG110" s="791"/>
      <c r="BH110" s="791"/>
      <c r="BI110" s="791"/>
      <c r="BJ110" s="791"/>
      <c r="BK110" s="791"/>
      <c r="BL110" s="791"/>
      <c r="BM110" s="791"/>
      <c r="BN110" s="791"/>
      <c r="BO110" s="791"/>
      <c r="BP110" s="792"/>
      <c r="BQ110" s="844">
        <v>22466732</v>
      </c>
      <c r="BR110" s="825"/>
      <c r="BS110" s="825"/>
      <c r="BT110" s="825"/>
      <c r="BU110" s="825"/>
      <c r="BV110" s="825">
        <v>21901122</v>
      </c>
      <c r="BW110" s="825"/>
      <c r="BX110" s="825"/>
      <c r="BY110" s="825"/>
      <c r="BZ110" s="825"/>
      <c r="CA110" s="825">
        <v>21087208</v>
      </c>
      <c r="CB110" s="825"/>
      <c r="CC110" s="825"/>
      <c r="CD110" s="825"/>
      <c r="CE110" s="825"/>
      <c r="CF110" s="849">
        <v>174.2</v>
      </c>
      <c r="CG110" s="850"/>
      <c r="CH110" s="850"/>
      <c r="CI110" s="850"/>
      <c r="CJ110" s="850"/>
      <c r="CK110" s="909" t="s">
        <v>444</v>
      </c>
      <c r="CL110" s="802"/>
      <c r="CM110" s="843" t="s">
        <v>445</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421</v>
      </c>
      <c r="DH110" s="825"/>
      <c r="DI110" s="825"/>
      <c r="DJ110" s="825"/>
      <c r="DK110" s="825"/>
      <c r="DL110" s="825" t="s">
        <v>421</v>
      </c>
      <c r="DM110" s="825"/>
      <c r="DN110" s="825"/>
      <c r="DO110" s="825"/>
      <c r="DP110" s="825"/>
      <c r="DQ110" s="825" t="s">
        <v>421</v>
      </c>
      <c r="DR110" s="825"/>
      <c r="DS110" s="825"/>
      <c r="DT110" s="825"/>
      <c r="DU110" s="825"/>
      <c r="DV110" s="826" t="s">
        <v>414</v>
      </c>
      <c r="DW110" s="826"/>
      <c r="DX110" s="826"/>
      <c r="DY110" s="826"/>
      <c r="DZ110" s="827"/>
    </row>
    <row r="111" spans="1:131" s="221" customFormat="1" ht="26.25" customHeight="1" x14ac:dyDescent="0.15">
      <c r="A111" s="757" t="s">
        <v>446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421</v>
      </c>
      <c r="AB111" s="902"/>
      <c r="AC111" s="902"/>
      <c r="AD111" s="902"/>
      <c r="AE111" s="903"/>
      <c r="AF111" s="904" t="s">
        <v>421</v>
      </c>
      <c r="AG111" s="902"/>
      <c r="AH111" s="902"/>
      <c r="AI111" s="902"/>
      <c r="AJ111" s="903"/>
      <c r="AK111" s="904" t="s">
        <v>399</v>
      </c>
      <c r="AL111" s="902"/>
      <c r="AM111" s="902"/>
      <c r="AN111" s="902"/>
      <c r="AO111" s="903"/>
      <c r="AP111" s="905" t="s">
        <v>399</v>
      </c>
      <c r="AQ111" s="906"/>
      <c r="AR111" s="906"/>
      <c r="AS111" s="906"/>
      <c r="AT111" s="907"/>
      <c r="AU111" s="915"/>
      <c r="AV111" s="916"/>
      <c r="AW111" s="916"/>
      <c r="AX111" s="916"/>
      <c r="AY111" s="916"/>
      <c r="AZ111" s="798" t="s">
        <v>447</v>
      </c>
      <c r="BA111" s="735"/>
      <c r="BB111" s="735"/>
      <c r="BC111" s="735"/>
      <c r="BD111" s="735"/>
      <c r="BE111" s="735"/>
      <c r="BF111" s="735"/>
      <c r="BG111" s="735"/>
      <c r="BH111" s="735"/>
      <c r="BI111" s="735"/>
      <c r="BJ111" s="735"/>
      <c r="BK111" s="735"/>
      <c r="BL111" s="735"/>
      <c r="BM111" s="735"/>
      <c r="BN111" s="735"/>
      <c r="BO111" s="735"/>
      <c r="BP111" s="736"/>
      <c r="BQ111" s="799">
        <v>42176</v>
      </c>
      <c r="BR111" s="800"/>
      <c r="BS111" s="800"/>
      <c r="BT111" s="800"/>
      <c r="BU111" s="800"/>
      <c r="BV111" s="800">
        <v>11158</v>
      </c>
      <c r="BW111" s="800"/>
      <c r="BX111" s="800"/>
      <c r="BY111" s="800"/>
      <c r="BZ111" s="800"/>
      <c r="CA111" s="800" t="s">
        <v>421</v>
      </c>
      <c r="CB111" s="800"/>
      <c r="CC111" s="800"/>
      <c r="CD111" s="800"/>
      <c r="CE111" s="800"/>
      <c r="CF111" s="858" t="s">
        <v>399</v>
      </c>
      <c r="CG111" s="859"/>
      <c r="CH111" s="859"/>
      <c r="CI111" s="859"/>
      <c r="CJ111" s="859"/>
      <c r="CK111" s="910"/>
      <c r="CL111" s="804"/>
      <c r="CM111" s="798" t="s">
        <v>448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421</v>
      </c>
      <c r="DH111" s="800"/>
      <c r="DI111" s="800"/>
      <c r="DJ111" s="800"/>
      <c r="DK111" s="800"/>
      <c r="DL111" s="800" t="s">
        <v>421</v>
      </c>
      <c r="DM111" s="800"/>
      <c r="DN111" s="800"/>
      <c r="DO111" s="800"/>
      <c r="DP111" s="800"/>
      <c r="DQ111" s="800" t="s">
        <v>399</v>
      </c>
      <c r="DR111" s="800"/>
      <c r="DS111" s="800"/>
      <c r="DT111" s="800"/>
      <c r="DU111" s="800"/>
      <c r="DV111" s="777" t="s">
        <v>421</v>
      </c>
      <c r="DW111" s="777"/>
      <c r="DX111" s="777"/>
      <c r="DY111" s="777"/>
      <c r="DZ111" s="778"/>
    </row>
    <row r="112" spans="1:131" s="221" customFormat="1" ht="26.25" customHeight="1" x14ac:dyDescent="0.15">
      <c r="A112" s="895" t="s">
        <v>449</v>
      </c>
      <c r="B112" s="896"/>
      <c r="C112" s="735" t="s">
        <v>450</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451</v>
      </c>
      <c r="AB112" s="763"/>
      <c r="AC112" s="763"/>
      <c r="AD112" s="763"/>
      <c r="AE112" s="764"/>
      <c r="AF112" s="765" t="s">
        <v>421</v>
      </c>
      <c r="AG112" s="763"/>
      <c r="AH112" s="763"/>
      <c r="AI112" s="763"/>
      <c r="AJ112" s="764"/>
      <c r="AK112" s="765" t="s">
        <v>421</v>
      </c>
      <c r="AL112" s="763"/>
      <c r="AM112" s="763"/>
      <c r="AN112" s="763"/>
      <c r="AO112" s="764"/>
      <c r="AP112" s="807" t="s">
        <v>451</v>
      </c>
      <c r="AQ112" s="808"/>
      <c r="AR112" s="808"/>
      <c r="AS112" s="808"/>
      <c r="AT112" s="809"/>
      <c r="AU112" s="915"/>
      <c r="AV112" s="916"/>
      <c r="AW112" s="916"/>
      <c r="AX112" s="916"/>
      <c r="AY112" s="916"/>
      <c r="AZ112" s="798" t="s">
        <v>452</v>
      </c>
      <c r="BA112" s="735"/>
      <c r="BB112" s="735"/>
      <c r="BC112" s="735"/>
      <c r="BD112" s="735"/>
      <c r="BE112" s="735"/>
      <c r="BF112" s="735"/>
      <c r="BG112" s="735"/>
      <c r="BH112" s="735"/>
      <c r="BI112" s="735"/>
      <c r="BJ112" s="735"/>
      <c r="BK112" s="735"/>
      <c r="BL112" s="735"/>
      <c r="BM112" s="735"/>
      <c r="BN112" s="735"/>
      <c r="BO112" s="735"/>
      <c r="BP112" s="736"/>
      <c r="BQ112" s="799">
        <v>6824639</v>
      </c>
      <c r="BR112" s="800"/>
      <c r="BS112" s="800"/>
      <c r="BT112" s="800"/>
      <c r="BU112" s="800"/>
      <c r="BV112" s="800">
        <v>6146161</v>
      </c>
      <c r="BW112" s="800"/>
      <c r="BX112" s="800"/>
      <c r="BY112" s="800"/>
      <c r="BZ112" s="800"/>
      <c r="CA112" s="800">
        <v>5438056</v>
      </c>
      <c r="CB112" s="800"/>
      <c r="CC112" s="800"/>
      <c r="CD112" s="800"/>
      <c r="CE112" s="800"/>
      <c r="CF112" s="858">
        <v>44.9</v>
      </c>
      <c r="CG112" s="859"/>
      <c r="CH112" s="859"/>
      <c r="CI112" s="859"/>
      <c r="CJ112" s="859"/>
      <c r="CK112" s="910"/>
      <c r="CL112" s="804"/>
      <c r="CM112" s="798" t="s">
        <v>453</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421</v>
      </c>
      <c r="DH112" s="800"/>
      <c r="DI112" s="800"/>
      <c r="DJ112" s="800"/>
      <c r="DK112" s="800"/>
      <c r="DL112" s="800" t="s">
        <v>421</v>
      </c>
      <c r="DM112" s="800"/>
      <c r="DN112" s="800"/>
      <c r="DO112" s="800"/>
      <c r="DP112" s="800"/>
      <c r="DQ112" s="800" t="s">
        <v>421</v>
      </c>
      <c r="DR112" s="800"/>
      <c r="DS112" s="800"/>
      <c r="DT112" s="800"/>
      <c r="DU112" s="800"/>
      <c r="DV112" s="777" t="s">
        <v>421</v>
      </c>
      <c r="DW112" s="777"/>
      <c r="DX112" s="777"/>
      <c r="DY112" s="777"/>
      <c r="DZ112" s="778"/>
    </row>
    <row r="113" spans="1:130" s="221" customFormat="1" ht="26.25" customHeight="1" x14ac:dyDescent="0.15">
      <c r="A113" s="897"/>
      <c r="B113" s="898"/>
      <c r="C113" s="735" t="s">
        <v>454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709828</v>
      </c>
      <c r="AB113" s="902"/>
      <c r="AC113" s="902"/>
      <c r="AD113" s="902"/>
      <c r="AE113" s="903"/>
      <c r="AF113" s="904">
        <v>642542</v>
      </c>
      <c r="AG113" s="902"/>
      <c r="AH113" s="902"/>
      <c r="AI113" s="902"/>
      <c r="AJ113" s="903"/>
      <c r="AK113" s="904">
        <v>693012</v>
      </c>
      <c r="AL113" s="902"/>
      <c r="AM113" s="902"/>
      <c r="AN113" s="902"/>
      <c r="AO113" s="903"/>
      <c r="AP113" s="905">
        <v>5.7</v>
      </c>
      <c r="AQ113" s="906"/>
      <c r="AR113" s="906"/>
      <c r="AS113" s="906"/>
      <c r="AT113" s="907"/>
      <c r="AU113" s="915"/>
      <c r="AV113" s="916"/>
      <c r="AW113" s="916"/>
      <c r="AX113" s="916"/>
      <c r="AY113" s="916"/>
      <c r="AZ113" s="798" t="s">
        <v>455</v>
      </c>
      <c r="BA113" s="735"/>
      <c r="BB113" s="735"/>
      <c r="BC113" s="735"/>
      <c r="BD113" s="735"/>
      <c r="BE113" s="735"/>
      <c r="BF113" s="735"/>
      <c r="BG113" s="735"/>
      <c r="BH113" s="735"/>
      <c r="BI113" s="735"/>
      <c r="BJ113" s="735"/>
      <c r="BK113" s="735"/>
      <c r="BL113" s="735"/>
      <c r="BM113" s="735"/>
      <c r="BN113" s="735"/>
      <c r="BO113" s="735"/>
      <c r="BP113" s="736"/>
      <c r="BQ113" s="799">
        <v>807355</v>
      </c>
      <c r="BR113" s="800"/>
      <c r="BS113" s="800"/>
      <c r="BT113" s="800"/>
      <c r="BU113" s="800"/>
      <c r="BV113" s="800">
        <v>736696</v>
      </c>
      <c r="BW113" s="800"/>
      <c r="BX113" s="800"/>
      <c r="BY113" s="800"/>
      <c r="BZ113" s="800"/>
      <c r="CA113" s="800">
        <v>820881</v>
      </c>
      <c r="CB113" s="800"/>
      <c r="CC113" s="800"/>
      <c r="CD113" s="800"/>
      <c r="CE113" s="800"/>
      <c r="CF113" s="858">
        <v>6.8</v>
      </c>
      <c r="CG113" s="859"/>
      <c r="CH113" s="859"/>
      <c r="CI113" s="859"/>
      <c r="CJ113" s="859"/>
      <c r="CK113" s="910"/>
      <c r="CL113" s="804"/>
      <c r="CM113" s="798" t="s">
        <v>456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421</v>
      </c>
      <c r="DH113" s="763"/>
      <c r="DI113" s="763"/>
      <c r="DJ113" s="763"/>
      <c r="DK113" s="764"/>
      <c r="DL113" s="765" t="s">
        <v>451</v>
      </c>
      <c r="DM113" s="763"/>
      <c r="DN113" s="763"/>
      <c r="DO113" s="763"/>
      <c r="DP113" s="764"/>
      <c r="DQ113" s="765" t="s">
        <v>421</v>
      </c>
      <c r="DR113" s="763"/>
      <c r="DS113" s="763"/>
      <c r="DT113" s="763"/>
      <c r="DU113" s="764"/>
      <c r="DV113" s="807" t="s">
        <v>421</v>
      </c>
      <c r="DW113" s="808"/>
      <c r="DX113" s="808"/>
      <c r="DY113" s="808"/>
      <c r="DZ113" s="809"/>
    </row>
    <row r="114" spans="1:130" s="221" customFormat="1" ht="26.25" customHeight="1" x14ac:dyDescent="0.15">
      <c r="A114" s="897"/>
      <c r="B114" s="898"/>
      <c r="C114" s="735" t="s">
        <v>457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74660</v>
      </c>
      <c r="AB114" s="763"/>
      <c r="AC114" s="763"/>
      <c r="AD114" s="763"/>
      <c r="AE114" s="764"/>
      <c r="AF114" s="765">
        <v>95300</v>
      </c>
      <c r="AG114" s="763"/>
      <c r="AH114" s="763"/>
      <c r="AI114" s="763"/>
      <c r="AJ114" s="764"/>
      <c r="AK114" s="765">
        <v>91563</v>
      </c>
      <c r="AL114" s="763"/>
      <c r="AM114" s="763"/>
      <c r="AN114" s="763"/>
      <c r="AO114" s="764"/>
      <c r="AP114" s="807">
        <v>0.8</v>
      </c>
      <c r="AQ114" s="808"/>
      <c r="AR114" s="808"/>
      <c r="AS114" s="808"/>
      <c r="AT114" s="809"/>
      <c r="AU114" s="915"/>
      <c r="AV114" s="916"/>
      <c r="AW114" s="916"/>
      <c r="AX114" s="916"/>
      <c r="AY114" s="916"/>
      <c r="AZ114" s="798" t="s">
        <v>458</v>
      </c>
      <c r="BA114" s="735"/>
      <c r="BB114" s="735"/>
      <c r="BC114" s="735"/>
      <c r="BD114" s="735"/>
      <c r="BE114" s="735"/>
      <c r="BF114" s="735"/>
      <c r="BG114" s="735"/>
      <c r="BH114" s="735"/>
      <c r="BI114" s="735"/>
      <c r="BJ114" s="735"/>
      <c r="BK114" s="735"/>
      <c r="BL114" s="735"/>
      <c r="BM114" s="735"/>
      <c r="BN114" s="735"/>
      <c r="BO114" s="735"/>
      <c r="BP114" s="736"/>
      <c r="BQ114" s="799">
        <v>3094588</v>
      </c>
      <c r="BR114" s="800"/>
      <c r="BS114" s="800"/>
      <c r="BT114" s="800"/>
      <c r="BU114" s="800"/>
      <c r="BV114" s="800">
        <v>2779170</v>
      </c>
      <c r="BW114" s="800"/>
      <c r="BX114" s="800"/>
      <c r="BY114" s="800"/>
      <c r="BZ114" s="800"/>
      <c r="CA114" s="800">
        <v>2578717</v>
      </c>
      <c r="CB114" s="800"/>
      <c r="CC114" s="800"/>
      <c r="CD114" s="800"/>
      <c r="CE114" s="800"/>
      <c r="CF114" s="858">
        <v>21.3</v>
      </c>
      <c r="CG114" s="859"/>
      <c r="CH114" s="859"/>
      <c r="CI114" s="859"/>
      <c r="CJ114" s="859"/>
      <c r="CK114" s="910"/>
      <c r="CL114" s="804"/>
      <c r="CM114" s="798" t="s">
        <v>459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421</v>
      </c>
      <c r="DH114" s="763"/>
      <c r="DI114" s="763"/>
      <c r="DJ114" s="763"/>
      <c r="DK114" s="764"/>
      <c r="DL114" s="765" t="s">
        <v>421</v>
      </c>
      <c r="DM114" s="763"/>
      <c r="DN114" s="763"/>
      <c r="DO114" s="763"/>
      <c r="DP114" s="764"/>
      <c r="DQ114" s="765" t="s">
        <v>451</v>
      </c>
      <c r="DR114" s="763"/>
      <c r="DS114" s="763"/>
      <c r="DT114" s="763"/>
      <c r="DU114" s="764"/>
      <c r="DV114" s="807" t="s">
        <v>421</v>
      </c>
      <c r="DW114" s="808"/>
      <c r="DX114" s="808"/>
      <c r="DY114" s="808"/>
      <c r="DZ114" s="809"/>
    </row>
    <row r="115" spans="1:130" s="221" customFormat="1" ht="26.25" customHeight="1" x14ac:dyDescent="0.15">
      <c r="A115" s="897"/>
      <c r="B115" s="898"/>
      <c r="C115" s="735" t="s">
        <v>460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40610</v>
      </c>
      <c r="AB115" s="902"/>
      <c r="AC115" s="902"/>
      <c r="AD115" s="902"/>
      <c r="AE115" s="903"/>
      <c r="AF115" s="904">
        <v>11420</v>
      </c>
      <c r="AG115" s="902"/>
      <c r="AH115" s="902"/>
      <c r="AI115" s="902"/>
      <c r="AJ115" s="903"/>
      <c r="AK115" s="904">
        <v>8150</v>
      </c>
      <c r="AL115" s="902"/>
      <c r="AM115" s="902"/>
      <c r="AN115" s="902"/>
      <c r="AO115" s="903"/>
      <c r="AP115" s="905">
        <v>0.1</v>
      </c>
      <c r="AQ115" s="906"/>
      <c r="AR115" s="906"/>
      <c r="AS115" s="906"/>
      <c r="AT115" s="907"/>
      <c r="AU115" s="915"/>
      <c r="AV115" s="916"/>
      <c r="AW115" s="916"/>
      <c r="AX115" s="916"/>
      <c r="AY115" s="916"/>
      <c r="AZ115" s="798" t="s">
        <v>461</v>
      </c>
      <c r="BA115" s="735"/>
      <c r="BB115" s="735"/>
      <c r="BC115" s="735"/>
      <c r="BD115" s="735"/>
      <c r="BE115" s="735"/>
      <c r="BF115" s="735"/>
      <c r="BG115" s="735"/>
      <c r="BH115" s="735"/>
      <c r="BI115" s="735"/>
      <c r="BJ115" s="735"/>
      <c r="BK115" s="735"/>
      <c r="BL115" s="735"/>
      <c r="BM115" s="735"/>
      <c r="BN115" s="735"/>
      <c r="BO115" s="735"/>
      <c r="BP115" s="736"/>
      <c r="BQ115" s="799">
        <v>3643072</v>
      </c>
      <c r="BR115" s="800"/>
      <c r="BS115" s="800"/>
      <c r="BT115" s="800"/>
      <c r="BU115" s="800"/>
      <c r="BV115" s="800">
        <v>3798629</v>
      </c>
      <c r="BW115" s="800"/>
      <c r="BX115" s="800"/>
      <c r="BY115" s="800"/>
      <c r="BZ115" s="800"/>
      <c r="CA115" s="800">
        <v>1747868</v>
      </c>
      <c r="CB115" s="800"/>
      <c r="CC115" s="800"/>
      <c r="CD115" s="800"/>
      <c r="CE115" s="800"/>
      <c r="CF115" s="858">
        <v>14.4</v>
      </c>
      <c r="CG115" s="859"/>
      <c r="CH115" s="859"/>
      <c r="CI115" s="859"/>
      <c r="CJ115" s="859"/>
      <c r="CK115" s="910"/>
      <c r="CL115" s="804"/>
      <c r="CM115" s="798" t="s">
        <v>462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451</v>
      </c>
      <c r="DH115" s="763"/>
      <c r="DI115" s="763"/>
      <c r="DJ115" s="763"/>
      <c r="DK115" s="764"/>
      <c r="DL115" s="765" t="s">
        <v>421</v>
      </c>
      <c r="DM115" s="763"/>
      <c r="DN115" s="763"/>
      <c r="DO115" s="763"/>
      <c r="DP115" s="764"/>
      <c r="DQ115" s="765" t="s">
        <v>451</v>
      </c>
      <c r="DR115" s="763"/>
      <c r="DS115" s="763"/>
      <c r="DT115" s="763"/>
      <c r="DU115" s="764"/>
      <c r="DV115" s="807" t="s">
        <v>451</v>
      </c>
      <c r="DW115" s="808"/>
      <c r="DX115" s="808"/>
      <c r="DY115" s="808"/>
      <c r="DZ115" s="809"/>
    </row>
    <row r="116" spans="1:130" s="221" customFormat="1" ht="26.25" customHeight="1" x14ac:dyDescent="0.15">
      <c r="A116" s="899"/>
      <c r="B116" s="900"/>
      <c r="C116" s="822" t="s">
        <v>463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451</v>
      </c>
      <c r="AB116" s="763"/>
      <c r="AC116" s="763"/>
      <c r="AD116" s="763"/>
      <c r="AE116" s="764"/>
      <c r="AF116" s="765" t="s">
        <v>421</v>
      </c>
      <c r="AG116" s="763"/>
      <c r="AH116" s="763"/>
      <c r="AI116" s="763"/>
      <c r="AJ116" s="764"/>
      <c r="AK116" s="765" t="s">
        <v>451</v>
      </c>
      <c r="AL116" s="763"/>
      <c r="AM116" s="763"/>
      <c r="AN116" s="763"/>
      <c r="AO116" s="764"/>
      <c r="AP116" s="807" t="s">
        <v>421</v>
      </c>
      <c r="AQ116" s="808"/>
      <c r="AR116" s="808"/>
      <c r="AS116" s="808"/>
      <c r="AT116" s="809"/>
      <c r="AU116" s="915"/>
      <c r="AV116" s="916"/>
      <c r="AW116" s="916"/>
      <c r="AX116" s="916"/>
      <c r="AY116" s="916"/>
      <c r="AZ116" s="892" t="s">
        <v>464</v>
      </c>
      <c r="BA116" s="893"/>
      <c r="BB116" s="893"/>
      <c r="BC116" s="893"/>
      <c r="BD116" s="893"/>
      <c r="BE116" s="893"/>
      <c r="BF116" s="893"/>
      <c r="BG116" s="893"/>
      <c r="BH116" s="893"/>
      <c r="BI116" s="893"/>
      <c r="BJ116" s="893"/>
      <c r="BK116" s="893"/>
      <c r="BL116" s="893"/>
      <c r="BM116" s="893"/>
      <c r="BN116" s="893"/>
      <c r="BO116" s="893"/>
      <c r="BP116" s="894"/>
      <c r="BQ116" s="799" t="s">
        <v>421</v>
      </c>
      <c r="BR116" s="800"/>
      <c r="BS116" s="800"/>
      <c r="BT116" s="800"/>
      <c r="BU116" s="800"/>
      <c r="BV116" s="800" t="s">
        <v>421</v>
      </c>
      <c r="BW116" s="800"/>
      <c r="BX116" s="800"/>
      <c r="BY116" s="800"/>
      <c r="BZ116" s="800"/>
      <c r="CA116" s="800" t="s">
        <v>421</v>
      </c>
      <c r="CB116" s="800"/>
      <c r="CC116" s="800"/>
      <c r="CD116" s="800"/>
      <c r="CE116" s="800"/>
      <c r="CF116" s="858" t="s">
        <v>451</v>
      </c>
      <c r="CG116" s="859"/>
      <c r="CH116" s="859"/>
      <c r="CI116" s="859"/>
      <c r="CJ116" s="859"/>
      <c r="CK116" s="910"/>
      <c r="CL116" s="804"/>
      <c r="CM116" s="798" t="s">
        <v>465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451</v>
      </c>
      <c r="DH116" s="763"/>
      <c r="DI116" s="763"/>
      <c r="DJ116" s="763"/>
      <c r="DK116" s="764"/>
      <c r="DL116" s="765" t="s">
        <v>421</v>
      </c>
      <c r="DM116" s="763"/>
      <c r="DN116" s="763"/>
      <c r="DO116" s="763"/>
      <c r="DP116" s="764"/>
      <c r="DQ116" s="765" t="s">
        <v>451</v>
      </c>
      <c r="DR116" s="763"/>
      <c r="DS116" s="763"/>
      <c r="DT116" s="763"/>
      <c r="DU116" s="764"/>
      <c r="DV116" s="807" t="s">
        <v>451</v>
      </c>
      <c r="DW116" s="808"/>
      <c r="DX116" s="808"/>
      <c r="DY116" s="808"/>
      <c r="DZ116" s="809"/>
    </row>
    <row r="117" spans="1:130" s="221" customFormat="1" ht="26.25" customHeight="1" x14ac:dyDescent="0.15">
      <c r="A117" s="878" t="s">
        <v>190</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466</v>
      </c>
      <c r="Z117" s="880"/>
      <c r="AA117" s="885">
        <v>2699638</v>
      </c>
      <c r="AB117" s="886"/>
      <c r="AC117" s="886"/>
      <c r="AD117" s="886"/>
      <c r="AE117" s="887"/>
      <c r="AF117" s="888">
        <v>2608795</v>
      </c>
      <c r="AG117" s="886"/>
      <c r="AH117" s="886"/>
      <c r="AI117" s="886"/>
      <c r="AJ117" s="887"/>
      <c r="AK117" s="888">
        <v>2667661</v>
      </c>
      <c r="AL117" s="886"/>
      <c r="AM117" s="886"/>
      <c r="AN117" s="886"/>
      <c r="AO117" s="887"/>
      <c r="AP117" s="889"/>
      <c r="AQ117" s="890"/>
      <c r="AR117" s="890"/>
      <c r="AS117" s="890"/>
      <c r="AT117" s="891"/>
      <c r="AU117" s="915"/>
      <c r="AV117" s="916"/>
      <c r="AW117" s="916"/>
      <c r="AX117" s="916"/>
      <c r="AY117" s="916"/>
      <c r="AZ117" s="846" t="s">
        <v>467</v>
      </c>
      <c r="BA117" s="847"/>
      <c r="BB117" s="847"/>
      <c r="BC117" s="847"/>
      <c r="BD117" s="847"/>
      <c r="BE117" s="847"/>
      <c r="BF117" s="847"/>
      <c r="BG117" s="847"/>
      <c r="BH117" s="847"/>
      <c r="BI117" s="847"/>
      <c r="BJ117" s="847"/>
      <c r="BK117" s="847"/>
      <c r="BL117" s="847"/>
      <c r="BM117" s="847"/>
      <c r="BN117" s="847"/>
      <c r="BO117" s="847"/>
      <c r="BP117" s="848"/>
      <c r="BQ117" s="799" t="s">
        <v>129</v>
      </c>
      <c r="BR117" s="800"/>
      <c r="BS117" s="800"/>
      <c r="BT117" s="800"/>
      <c r="BU117" s="800"/>
      <c r="BV117" s="800" t="s">
        <v>129</v>
      </c>
      <c r="BW117" s="800"/>
      <c r="BX117" s="800"/>
      <c r="BY117" s="800"/>
      <c r="BZ117" s="800"/>
      <c r="CA117" s="800" t="s">
        <v>395</v>
      </c>
      <c r="CB117" s="800"/>
      <c r="CC117" s="800"/>
      <c r="CD117" s="800"/>
      <c r="CE117" s="800"/>
      <c r="CF117" s="858" t="s">
        <v>129</v>
      </c>
      <c r="CG117" s="859"/>
      <c r="CH117" s="859"/>
      <c r="CI117" s="859"/>
      <c r="CJ117" s="859"/>
      <c r="CK117" s="910"/>
      <c r="CL117" s="804"/>
      <c r="CM117" s="798" t="s">
        <v>468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395</v>
      </c>
      <c r="DH117" s="763"/>
      <c r="DI117" s="763"/>
      <c r="DJ117" s="763"/>
      <c r="DK117" s="764"/>
      <c r="DL117" s="765" t="s">
        <v>414</v>
      </c>
      <c r="DM117" s="763"/>
      <c r="DN117" s="763"/>
      <c r="DO117" s="763"/>
      <c r="DP117" s="764"/>
      <c r="DQ117" s="765" t="s">
        <v>395</v>
      </c>
      <c r="DR117" s="763"/>
      <c r="DS117" s="763"/>
      <c r="DT117" s="763"/>
      <c r="DU117" s="764"/>
      <c r="DV117" s="807" t="s">
        <v>414</v>
      </c>
      <c r="DW117" s="808"/>
      <c r="DX117" s="808"/>
      <c r="DY117" s="808"/>
      <c r="DZ117" s="809"/>
    </row>
    <row r="118" spans="1:130" s="221" customFormat="1" ht="26.25" customHeight="1" x14ac:dyDescent="0.15">
      <c r="A118" s="878" t="s">
        <v>441</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438</v>
      </c>
      <c r="AB118" s="879"/>
      <c r="AC118" s="879"/>
      <c r="AD118" s="879"/>
      <c r="AE118" s="880"/>
      <c r="AF118" s="881" t="s">
        <v>439</v>
      </c>
      <c r="AG118" s="879"/>
      <c r="AH118" s="879"/>
      <c r="AI118" s="879"/>
      <c r="AJ118" s="880"/>
      <c r="AK118" s="881" t="s">
        <v>309</v>
      </c>
      <c r="AL118" s="879"/>
      <c r="AM118" s="879"/>
      <c r="AN118" s="879"/>
      <c r="AO118" s="880"/>
      <c r="AP118" s="882" t="s">
        <v>440</v>
      </c>
      <c r="AQ118" s="883"/>
      <c r="AR118" s="883"/>
      <c r="AS118" s="883"/>
      <c r="AT118" s="884"/>
      <c r="AU118" s="915"/>
      <c r="AV118" s="916"/>
      <c r="AW118" s="916"/>
      <c r="AX118" s="916"/>
      <c r="AY118" s="916"/>
      <c r="AZ118" s="821" t="s">
        <v>469</v>
      </c>
      <c r="BA118" s="822"/>
      <c r="BB118" s="822"/>
      <c r="BC118" s="822"/>
      <c r="BD118" s="822"/>
      <c r="BE118" s="822"/>
      <c r="BF118" s="822"/>
      <c r="BG118" s="822"/>
      <c r="BH118" s="822"/>
      <c r="BI118" s="822"/>
      <c r="BJ118" s="822"/>
      <c r="BK118" s="822"/>
      <c r="BL118" s="822"/>
      <c r="BM118" s="822"/>
      <c r="BN118" s="822"/>
      <c r="BO118" s="822"/>
      <c r="BP118" s="823"/>
      <c r="BQ118" s="862" t="s">
        <v>470</v>
      </c>
      <c r="BR118" s="828"/>
      <c r="BS118" s="828"/>
      <c r="BT118" s="828"/>
      <c r="BU118" s="828"/>
      <c r="BV118" s="828" t="s">
        <v>129</v>
      </c>
      <c r="BW118" s="828"/>
      <c r="BX118" s="828"/>
      <c r="BY118" s="828"/>
      <c r="BZ118" s="828"/>
      <c r="CA118" s="828" t="s">
        <v>395</v>
      </c>
      <c r="CB118" s="828"/>
      <c r="CC118" s="828"/>
      <c r="CD118" s="828"/>
      <c r="CE118" s="828"/>
      <c r="CF118" s="858" t="s">
        <v>471</v>
      </c>
      <c r="CG118" s="859"/>
      <c r="CH118" s="859"/>
      <c r="CI118" s="859"/>
      <c r="CJ118" s="859"/>
      <c r="CK118" s="910"/>
      <c r="CL118" s="804"/>
      <c r="CM118" s="798" t="s">
        <v>472</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414</v>
      </c>
      <c r="DH118" s="763"/>
      <c r="DI118" s="763"/>
      <c r="DJ118" s="763"/>
      <c r="DK118" s="764"/>
      <c r="DL118" s="765" t="s">
        <v>395</v>
      </c>
      <c r="DM118" s="763"/>
      <c r="DN118" s="763"/>
      <c r="DO118" s="763"/>
      <c r="DP118" s="764"/>
      <c r="DQ118" s="765" t="s">
        <v>395</v>
      </c>
      <c r="DR118" s="763"/>
      <c r="DS118" s="763"/>
      <c r="DT118" s="763"/>
      <c r="DU118" s="764"/>
      <c r="DV118" s="807" t="s">
        <v>470</v>
      </c>
      <c r="DW118" s="808"/>
      <c r="DX118" s="808"/>
      <c r="DY118" s="808"/>
      <c r="DZ118" s="809"/>
    </row>
    <row r="119" spans="1:130" s="221" customFormat="1" ht="26.25" customHeight="1" x14ac:dyDescent="0.15">
      <c r="A119" s="801" t="s">
        <v>444</v>
      </c>
      <c r="B119" s="802"/>
      <c r="C119" s="843" t="s">
        <v>445</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414</v>
      </c>
      <c r="AB119" s="872"/>
      <c r="AC119" s="872"/>
      <c r="AD119" s="872"/>
      <c r="AE119" s="873"/>
      <c r="AF119" s="874" t="s">
        <v>129</v>
      </c>
      <c r="AG119" s="872"/>
      <c r="AH119" s="872"/>
      <c r="AI119" s="872"/>
      <c r="AJ119" s="873"/>
      <c r="AK119" s="874" t="s">
        <v>129</v>
      </c>
      <c r="AL119" s="872"/>
      <c r="AM119" s="872"/>
      <c r="AN119" s="872"/>
      <c r="AO119" s="873"/>
      <c r="AP119" s="875" t="s">
        <v>395</v>
      </c>
      <c r="AQ119" s="876"/>
      <c r="AR119" s="876"/>
      <c r="AS119" s="876"/>
      <c r="AT119" s="877"/>
      <c r="AU119" s="917"/>
      <c r="AV119" s="918"/>
      <c r="AW119" s="918"/>
      <c r="AX119" s="918"/>
      <c r="AY119" s="918"/>
      <c r="AZ119" s="242" t="s">
        <v>190</v>
      </c>
      <c r="BA119" s="242"/>
      <c r="BB119" s="242"/>
      <c r="BC119" s="242"/>
      <c r="BD119" s="242"/>
      <c r="BE119" s="242"/>
      <c r="BF119" s="242"/>
      <c r="BG119" s="242"/>
      <c r="BH119" s="242"/>
      <c r="BI119" s="242"/>
      <c r="BJ119" s="242"/>
      <c r="BK119" s="242"/>
      <c r="BL119" s="242"/>
      <c r="BM119" s="242"/>
      <c r="BN119" s="242"/>
      <c r="BO119" s="860" t="s">
        <v>473</v>
      </c>
      <c r="BP119" s="861"/>
      <c r="BQ119" s="862">
        <v>36878562</v>
      </c>
      <c r="BR119" s="828"/>
      <c r="BS119" s="828"/>
      <c r="BT119" s="828"/>
      <c r="BU119" s="828"/>
      <c r="BV119" s="828">
        <v>35372936</v>
      </c>
      <c r="BW119" s="828"/>
      <c r="BX119" s="828"/>
      <c r="BY119" s="828"/>
      <c r="BZ119" s="828"/>
      <c r="CA119" s="828">
        <v>31672730</v>
      </c>
      <c r="CB119" s="828"/>
      <c r="CC119" s="828"/>
      <c r="CD119" s="828"/>
      <c r="CE119" s="828"/>
      <c r="CF119" s="731"/>
      <c r="CG119" s="732"/>
      <c r="CH119" s="732"/>
      <c r="CI119" s="732"/>
      <c r="CJ119" s="817"/>
      <c r="CK119" s="911"/>
      <c r="CL119" s="806"/>
      <c r="CM119" s="821" t="s">
        <v>474</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42176</v>
      </c>
      <c r="DH119" s="747"/>
      <c r="DI119" s="747"/>
      <c r="DJ119" s="747"/>
      <c r="DK119" s="748"/>
      <c r="DL119" s="749">
        <v>11158</v>
      </c>
      <c r="DM119" s="747"/>
      <c r="DN119" s="747"/>
      <c r="DO119" s="747"/>
      <c r="DP119" s="748"/>
      <c r="DQ119" s="749" t="s">
        <v>395</v>
      </c>
      <c r="DR119" s="747"/>
      <c r="DS119" s="747"/>
      <c r="DT119" s="747"/>
      <c r="DU119" s="748"/>
      <c r="DV119" s="831" t="s">
        <v>129</v>
      </c>
      <c r="DW119" s="832"/>
      <c r="DX119" s="832"/>
      <c r="DY119" s="832"/>
      <c r="DZ119" s="833"/>
    </row>
    <row r="120" spans="1:130" s="221" customFormat="1" ht="26.25" customHeight="1" x14ac:dyDescent="0.15">
      <c r="A120" s="803"/>
      <c r="B120" s="804"/>
      <c r="C120" s="798" t="s">
        <v>448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414</v>
      </c>
      <c r="AB120" s="763"/>
      <c r="AC120" s="763"/>
      <c r="AD120" s="763"/>
      <c r="AE120" s="764"/>
      <c r="AF120" s="765" t="s">
        <v>414</v>
      </c>
      <c r="AG120" s="763"/>
      <c r="AH120" s="763"/>
      <c r="AI120" s="763"/>
      <c r="AJ120" s="764"/>
      <c r="AK120" s="765" t="s">
        <v>414</v>
      </c>
      <c r="AL120" s="763"/>
      <c r="AM120" s="763"/>
      <c r="AN120" s="763"/>
      <c r="AO120" s="764"/>
      <c r="AP120" s="807" t="s">
        <v>470</v>
      </c>
      <c r="AQ120" s="808"/>
      <c r="AR120" s="808"/>
      <c r="AS120" s="808"/>
      <c r="AT120" s="809"/>
      <c r="AU120" s="863" t="s">
        <v>475</v>
      </c>
      <c r="AV120" s="864"/>
      <c r="AW120" s="864"/>
      <c r="AX120" s="864"/>
      <c r="AY120" s="865"/>
      <c r="AZ120" s="843" t="s">
        <v>476</v>
      </c>
      <c r="BA120" s="791"/>
      <c r="BB120" s="791"/>
      <c r="BC120" s="791"/>
      <c r="BD120" s="791"/>
      <c r="BE120" s="791"/>
      <c r="BF120" s="791"/>
      <c r="BG120" s="791"/>
      <c r="BH120" s="791"/>
      <c r="BI120" s="791"/>
      <c r="BJ120" s="791"/>
      <c r="BK120" s="791"/>
      <c r="BL120" s="791"/>
      <c r="BM120" s="791"/>
      <c r="BN120" s="791"/>
      <c r="BO120" s="791"/>
      <c r="BP120" s="792"/>
      <c r="BQ120" s="844">
        <v>3494614</v>
      </c>
      <c r="BR120" s="825"/>
      <c r="BS120" s="825"/>
      <c r="BT120" s="825"/>
      <c r="BU120" s="825"/>
      <c r="BV120" s="825">
        <v>4249895</v>
      </c>
      <c r="BW120" s="825"/>
      <c r="BX120" s="825"/>
      <c r="BY120" s="825"/>
      <c r="BZ120" s="825"/>
      <c r="CA120" s="825">
        <v>4901699</v>
      </c>
      <c r="CB120" s="825"/>
      <c r="CC120" s="825"/>
      <c r="CD120" s="825"/>
      <c r="CE120" s="825"/>
      <c r="CF120" s="849">
        <v>40.5</v>
      </c>
      <c r="CG120" s="850"/>
      <c r="CH120" s="850"/>
      <c r="CI120" s="850"/>
      <c r="CJ120" s="850"/>
      <c r="CK120" s="851" t="s">
        <v>477</v>
      </c>
      <c r="CL120" s="835"/>
      <c r="CM120" s="835"/>
      <c r="CN120" s="835"/>
      <c r="CO120" s="836"/>
      <c r="CP120" s="855" t="s">
        <v>478</v>
      </c>
      <c r="CQ120" s="856"/>
      <c r="CR120" s="856"/>
      <c r="CS120" s="856"/>
      <c r="CT120" s="856"/>
      <c r="CU120" s="856"/>
      <c r="CV120" s="856"/>
      <c r="CW120" s="856"/>
      <c r="CX120" s="856"/>
      <c r="CY120" s="856"/>
      <c r="CZ120" s="856"/>
      <c r="DA120" s="856"/>
      <c r="DB120" s="856"/>
      <c r="DC120" s="856"/>
      <c r="DD120" s="856"/>
      <c r="DE120" s="856"/>
      <c r="DF120" s="857"/>
      <c r="DG120" s="844">
        <v>4385128</v>
      </c>
      <c r="DH120" s="825"/>
      <c r="DI120" s="825"/>
      <c r="DJ120" s="825"/>
      <c r="DK120" s="825"/>
      <c r="DL120" s="825">
        <v>6146161</v>
      </c>
      <c r="DM120" s="825"/>
      <c r="DN120" s="825"/>
      <c r="DO120" s="825"/>
      <c r="DP120" s="825"/>
      <c r="DQ120" s="825">
        <v>5438056</v>
      </c>
      <c r="DR120" s="825"/>
      <c r="DS120" s="825"/>
      <c r="DT120" s="825"/>
      <c r="DU120" s="825"/>
      <c r="DV120" s="826">
        <v>44.9</v>
      </c>
      <c r="DW120" s="826"/>
      <c r="DX120" s="826"/>
      <c r="DY120" s="826"/>
      <c r="DZ120" s="827"/>
    </row>
    <row r="121" spans="1:130" s="221" customFormat="1" ht="26.25" customHeight="1" x14ac:dyDescent="0.15">
      <c r="A121" s="803"/>
      <c r="B121" s="804"/>
      <c r="C121" s="846" t="s">
        <v>479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414</v>
      </c>
      <c r="AB121" s="763"/>
      <c r="AC121" s="763"/>
      <c r="AD121" s="763"/>
      <c r="AE121" s="764"/>
      <c r="AF121" s="765" t="s">
        <v>395</v>
      </c>
      <c r="AG121" s="763"/>
      <c r="AH121" s="763"/>
      <c r="AI121" s="763"/>
      <c r="AJ121" s="764"/>
      <c r="AK121" s="765" t="s">
        <v>129</v>
      </c>
      <c r="AL121" s="763"/>
      <c r="AM121" s="763"/>
      <c r="AN121" s="763"/>
      <c r="AO121" s="764"/>
      <c r="AP121" s="807" t="s">
        <v>414</v>
      </c>
      <c r="AQ121" s="808"/>
      <c r="AR121" s="808"/>
      <c r="AS121" s="808"/>
      <c r="AT121" s="809"/>
      <c r="AU121" s="866"/>
      <c r="AV121" s="867"/>
      <c r="AW121" s="867"/>
      <c r="AX121" s="867"/>
      <c r="AY121" s="868"/>
      <c r="AZ121" s="798" t="s">
        <v>480</v>
      </c>
      <c r="BA121" s="735"/>
      <c r="BB121" s="735"/>
      <c r="BC121" s="735"/>
      <c r="BD121" s="735"/>
      <c r="BE121" s="735"/>
      <c r="BF121" s="735"/>
      <c r="BG121" s="735"/>
      <c r="BH121" s="735"/>
      <c r="BI121" s="735"/>
      <c r="BJ121" s="735"/>
      <c r="BK121" s="735"/>
      <c r="BL121" s="735"/>
      <c r="BM121" s="735"/>
      <c r="BN121" s="735"/>
      <c r="BO121" s="735"/>
      <c r="BP121" s="736"/>
      <c r="BQ121" s="799">
        <v>5144703</v>
      </c>
      <c r="BR121" s="800"/>
      <c r="BS121" s="800"/>
      <c r="BT121" s="800"/>
      <c r="BU121" s="800"/>
      <c r="BV121" s="800">
        <v>4770772</v>
      </c>
      <c r="BW121" s="800"/>
      <c r="BX121" s="800"/>
      <c r="BY121" s="800"/>
      <c r="BZ121" s="800"/>
      <c r="CA121" s="800">
        <v>4276931</v>
      </c>
      <c r="CB121" s="800"/>
      <c r="CC121" s="800"/>
      <c r="CD121" s="800"/>
      <c r="CE121" s="800"/>
      <c r="CF121" s="858">
        <v>35.299999999999997</v>
      </c>
      <c r="CG121" s="859"/>
      <c r="CH121" s="859"/>
      <c r="CI121" s="859"/>
      <c r="CJ121" s="859"/>
      <c r="CK121" s="852"/>
      <c r="CL121" s="838"/>
      <c r="CM121" s="838"/>
      <c r="CN121" s="838"/>
      <c r="CO121" s="839"/>
      <c r="CP121" s="818" t="s">
        <v>481</v>
      </c>
      <c r="CQ121" s="819"/>
      <c r="CR121" s="819"/>
      <c r="CS121" s="819"/>
      <c r="CT121" s="819"/>
      <c r="CU121" s="819"/>
      <c r="CV121" s="819"/>
      <c r="CW121" s="819"/>
      <c r="CX121" s="819"/>
      <c r="CY121" s="819"/>
      <c r="CZ121" s="819"/>
      <c r="DA121" s="819"/>
      <c r="DB121" s="819"/>
      <c r="DC121" s="819"/>
      <c r="DD121" s="819"/>
      <c r="DE121" s="819"/>
      <c r="DF121" s="820"/>
      <c r="DG121" s="799" t="s">
        <v>470</v>
      </c>
      <c r="DH121" s="800"/>
      <c r="DI121" s="800"/>
      <c r="DJ121" s="800"/>
      <c r="DK121" s="800"/>
      <c r="DL121" s="800" t="s">
        <v>470</v>
      </c>
      <c r="DM121" s="800"/>
      <c r="DN121" s="800"/>
      <c r="DO121" s="800"/>
      <c r="DP121" s="800"/>
      <c r="DQ121" s="800" t="s">
        <v>395</v>
      </c>
      <c r="DR121" s="800"/>
      <c r="DS121" s="800"/>
      <c r="DT121" s="800"/>
      <c r="DU121" s="800"/>
      <c r="DV121" s="777" t="s">
        <v>129</v>
      </c>
      <c r="DW121" s="777"/>
      <c r="DX121" s="777"/>
      <c r="DY121" s="777"/>
      <c r="DZ121" s="778"/>
    </row>
    <row r="122" spans="1:130" s="221" customFormat="1" ht="26.25" customHeight="1" x14ac:dyDescent="0.15">
      <c r="A122" s="803"/>
      <c r="B122" s="804"/>
      <c r="C122" s="798" t="s">
        <v>459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414</v>
      </c>
      <c r="AB122" s="763"/>
      <c r="AC122" s="763"/>
      <c r="AD122" s="763"/>
      <c r="AE122" s="764"/>
      <c r="AF122" s="765" t="s">
        <v>470</v>
      </c>
      <c r="AG122" s="763"/>
      <c r="AH122" s="763"/>
      <c r="AI122" s="763"/>
      <c r="AJ122" s="764"/>
      <c r="AK122" s="765" t="s">
        <v>482</v>
      </c>
      <c r="AL122" s="763"/>
      <c r="AM122" s="763"/>
      <c r="AN122" s="763"/>
      <c r="AO122" s="764"/>
      <c r="AP122" s="807" t="s">
        <v>414</v>
      </c>
      <c r="AQ122" s="808"/>
      <c r="AR122" s="808"/>
      <c r="AS122" s="808"/>
      <c r="AT122" s="809"/>
      <c r="AU122" s="866"/>
      <c r="AV122" s="867"/>
      <c r="AW122" s="867"/>
      <c r="AX122" s="867"/>
      <c r="AY122" s="868"/>
      <c r="AZ122" s="821" t="s">
        <v>483</v>
      </c>
      <c r="BA122" s="822"/>
      <c r="BB122" s="822"/>
      <c r="BC122" s="822"/>
      <c r="BD122" s="822"/>
      <c r="BE122" s="822"/>
      <c r="BF122" s="822"/>
      <c r="BG122" s="822"/>
      <c r="BH122" s="822"/>
      <c r="BI122" s="822"/>
      <c r="BJ122" s="822"/>
      <c r="BK122" s="822"/>
      <c r="BL122" s="822"/>
      <c r="BM122" s="822"/>
      <c r="BN122" s="822"/>
      <c r="BO122" s="822"/>
      <c r="BP122" s="823"/>
      <c r="BQ122" s="862">
        <v>19453081</v>
      </c>
      <c r="BR122" s="828"/>
      <c r="BS122" s="828"/>
      <c r="BT122" s="828"/>
      <c r="BU122" s="828"/>
      <c r="BV122" s="828">
        <v>19100868</v>
      </c>
      <c r="BW122" s="828"/>
      <c r="BX122" s="828"/>
      <c r="BY122" s="828"/>
      <c r="BZ122" s="828"/>
      <c r="CA122" s="828">
        <v>18535262</v>
      </c>
      <c r="CB122" s="828"/>
      <c r="CC122" s="828"/>
      <c r="CD122" s="828"/>
      <c r="CE122" s="828"/>
      <c r="CF122" s="829">
        <v>153.19999999999999</v>
      </c>
      <c r="CG122" s="830"/>
      <c r="CH122" s="830"/>
      <c r="CI122" s="830"/>
      <c r="CJ122" s="830"/>
      <c r="CK122" s="852"/>
      <c r="CL122" s="838"/>
      <c r="CM122" s="838"/>
      <c r="CN122" s="838"/>
      <c r="CO122" s="839"/>
      <c r="CP122" s="818" t="s">
        <v>484</v>
      </c>
      <c r="CQ122" s="819"/>
      <c r="CR122" s="819"/>
      <c r="CS122" s="819"/>
      <c r="CT122" s="819"/>
      <c r="CU122" s="819"/>
      <c r="CV122" s="819"/>
      <c r="CW122" s="819"/>
      <c r="CX122" s="819"/>
      <c r="CY122" s="819"/>
      <c r="CZ122" s="819"/>
      <c r="DA122" s="819"/>
      <c r="DB122" s="819"/>
      <c r="DC122" s="819"/>
      <c r="DD122" s="819"/>
      <c r="DE122" s="819"/>
      <c r="DF122" s="820"/>
      <c r="DG122" s="799" t="s">
        <v>414</v>
      </c>
      <c r="DH122" s="800"/>
      <c r="DI122" s="800"/>
      <c r="DJ122" s="800"/>
      <c r="DK122" s="800"/>
      <c r="DL122" s="800" t="s">
        <v>485</v>
      </c>
      <c r="DM122" s="800"/>
      <c r="DN122" s="800"/>
      <c r="DO122" s="800"/>
      <c r="DP122" s="800"/>
      <c r="DQ122" s="800" t="s">
        <v>414</v>
      </c>
      <c r="DR122" s="800"/>
      <c r="DS122" s="800"/>
      <c r="DT122" s="800"/>
      <c r="DU122" s="800"/>
      <c r="DV122" s="777" t="s">
        <v>414</v>
      </c>
      <c r="DW122" s="777"/>
      <c r="DX122" s="777"/>
      <c r="DY122" s="777"/>
      <c r="DZ122" s="778"/>
    </row>
    <row r="123" spans="1:130" s="221" customFormat="1" ht="26.25" customHeight="1" x14ac:dyDescent="0.15">
      <c r="A123" s="803"/>
      <c r="B123" s="804"/>
      <c r="C123" s="798" t="s">
        <v>465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414</v>
      </c>
      <c r="AB123" s="763"/>
      <c r="AC123" s="763"/>
      <c r="AD123" s="763"/>
      <c r="AE123" s="764"/>
      <c r="AF123" s="765" t="s">
        <v>482</v>
      </c>
      <c r="AG123" s="763"/>
      <c r="AH123" s="763"/>
      <c r="AI123" s="763"/>
      <c r="AJ123" s="764"/>
      <c r="AK123" s="765" t="s">
        <v>482</v>
      </c>
      <c r="AL123" s="763"/>
      <c r="AM123" s="763"/>
      <c r="AN123" s="763"/>
      <c r="AO123" s="764"/>
      <c r="AP123" s="807" t="s">
        <v>471</v>
      </c>
      <c r="AQ123" s="808"/>
      <c r="AR123" s="808"/>
      <c r="AS123" s="808"/>
      <c r="AT123" s="809"/>
      <c r="AU123" s="869"/>
      <c r="AV123" s="870"/>
      <c r="AW123" s="870"/>
      <c r="AX123" s="870"/>
      <c r="AY123" s="870"/>
      <c r="AZ123" s="242" t="s">
        <v>190</v>
      </c>
      <c r="BA123" s="242"/>
      <c r="BB123" s="242"/>
      <c r="BC123" s="242"/>
      <c r="BD123" s="242"/>
      <c r="BE123" s="242"/>
      <c r="BF123" s="242"/>
      <c r="BG123" s="242"/>
      <c r="BH123" s="242"/>
      <c r="BI123" s="242"/>
      <c r="BJ123" s="242"/>
      <c r="BK123" s="242"/>
      <c r="BL123" s="242"/>
      <c r="BM123" s="242"/>
      <c r="BN123" s="242"/>
      <c r="BO123" s="860" t="s">
        <v>486</v>
      </c>
      <c r="BP123" s="861"/>
      <c r="BQ123" s="815">
        <v>28092398</v>
      </c>
      <c r="BR123" s="816"/>
      <c r="BS123" s="816"/>
      <c r="BT123" s="816"/>
      <c r="BU123" s="816"/>
      <c r="BV123" s="816">
        <v>28121535</v>
      </c>
      <c r="BW123" s="816"/>
      <c r="BX123" s="816"/>
      <c r="BY123" s="816"/>
      <c r="BZ123" s="816"/>
      <c r="CA123" s="816">
        <v>27713892</v>
      </c>
      <c r="CB123" s="816"/>
      <c r="CC123" s="816"/>
      <c r="CD123" s="816"/>
      <c r="CE123" s="816"/>
      <c r="CF123" s="731"/>
      <c r="CG123" s="732"/>
      <c r="CH123" s="732"/>
      <c r="CI123" s="732"/>
      <c r="CJ123" s="817"/>
      <c r="CK123" s="852"/>
      <c r="CL123" s="838"/>
      <c r="CM123" s="838"/>
      <c r="CN123" s="838"/>
      <c r="CO123" s="839"/>
      <c r="CP123" s="818" t="s">
        <v>487</v>
      </c>
      <c r="CQ123" s="819"/>
      <c r="CR123" s="819"/>
      <c r="CS123" s="819"/>
      <c r="CT123" s="819"/>
      <c r="CU123" s="819"/>
      <c r="CV123" s="819"/>
      <c r="CW123" s="819"/>
      <c r="CX123" s="819"/>
      <c r="CY123" s="819"/>
      <c r="CZ123" s="819"/>
      <c r="DA123" s="819"/>
      <c r="DB123" s="819"/>
      <c r="DC123" s="819"/>
      <c r="DD123" s="819"/>
      <c r="DE123" s="819"/>
      <c r="DF123" s="820"/>
      <c r="DG123" s="762" t="s">
        <v>395</v>
      </c>
      <c r="DH123" s="763"/>
      <c r="DI123" s="763"/>
      <c r="DJ123" s="763"/>
      <c r="DK123" s="764"/>
      <c r="DL123" s="765" t="s">
        <v>482</v>
      </c>
      <c r="DM123" s="763"/>
      <c r="DN123" s="763"/>
      <c r="DO123" s="763"/>
      <c r="DP123" s="764"/>
      <c r="DQ123" s="765" t="s">
        <v>414</v>
      </c>
      <c r="DR123" s="763"/>
      <c r="DS123" s="763"/>
      <c r="DT123" s="763"/>
      <c r="DU123" s="764"/>
      <c r="DV123" s="807" t="s">
        <v>395</v>
      </c>
      <c r="DW123" s="808"/>
      <c r="DX123" s="808"/>
      <c r="DY123" s="808"/>
      <c r="DZ123" s="809"/>
    </row>
    <row r="124" spans="1:130" s="221" customFormat="1" ht="26.25" customHeight="1" thickBot="1" x14ac:dyDescent="0.2">
      <c r="A124" s="803"/>
      <c r="B124" s="804"/>
      <c r="C124" s="798" t="s">
        <v>468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414</v>
      </c>
      <c r="AB124" s="763"/>
      <c r="AC124" s="763"/>
      <c r="AD124" s="763"/>
      <c r="AE124" s="764"/>
      <c r="AF124" s="765" t="s">
        <v>395</v>
      </c>
      <c r="AG124" s="763"/>
      <c r="AH124" s="763"/>
      <c r="AI124" s="763"/>
      <c r="AJ124" s="764"/>
      <c r="AK124" s="765" t="s">
        <v>414</v>
      </c>
      <c r="AL124" s="763"/>
      <c r="AM124" s="763"/>
      <c r="AN124" s="763"/>
      <c r="AO124" s="764"/>
      <c r="AP124" s="807" t="s">
        <v>482</v>
      </c>
      <c r="AQ124" s="808"/>
      <c r="AR124" s="808"/>
      <c r="AS124" s="808"/>
      <c r="AT124" s="809"/>
      <c r="AU124" s="810" t="s">
        <v>488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80</v>
      </c>
      <c r="BR124" s="814"/>
      <c r="BS124" s="814"/>
      <c r="BT124" s="814"/>
      <c r="BU124" s="814"/>
      <c r="BV124" s="814">
        <v>63.3</v>
      </c>
      <c r="BW124" s="814"/>
      <c r="BX124" s="814"/>
      <c r="BY124" s="814"/>
      <c r="BZ124" s="814"/>
      <c r="CA124" s="814">
        <v>32.700000000000003</v>
      </c>
      <c r="CB124" s="814"/>
      <c r="CC124" s="814"/>
      <c r="CD124" s="814"/>
      <c r="CE124" s="814"/>
      <c r="CF124" s="709"/>
      <c r="CG124" s="710"/>
      <c r="CH124" s="710"/>
      <c r="CI124" s="710"/>
      <c r="CJ124" s="845"/>
      <c r="CK124" s="853"/>
      <c r="CL124" s="853"/>
      <c r="CM124" s="853"/>
      <c r="CN124" s="853"/>
      <c r="CO124" s="854"/>
      <c r="CP124" s="818" t="s">
        <v>489</v>
      </c>
      <c r="CQ124" s="819"/>
      <c r="CR124" s="819"/>
      <c r="CS124" s="819"/>
      <c r="CT124" s="819"/>
      <c r="CU124" s="819"/>
      <c r="CV124" s="819"/>
      <c r="CW124" s="819"/>
      <c r="CX124" s="819"/>
      <c r="CY124" s="819"/>
      <c r="CZ124" s="819"/>
      <c r="DA124" s="819"/>
      <c r="DB124" s="819"/>
      <c r="DC124" s="819"/>
      <c r="DD124" s="819"/>
      <c r="DE124" s="819"/>
      <c r="DF124" s="820"/>
      <c r="DG124" s="746">
        <v>2439511</v>
      </c>
      <c r="DH124" s="747"/>
      <c r="DI124" s="747"/>
      <c r="DJ124" s="747"/>
      <c r="DK124" s="748"/>
      <c r="DL124" s="749" t="s">
        <v>414</v>
      </c>
      <c r="DM124" s="747"/>
      <c r="DN124" s="747"/>
      <c r="DO124" s="747"/>
      <c r="DP124" s="748"/>
      <c r="DQ124" s="749" t="s">
        <v>129</v>
      </c>
      <c r="DR124" s="747"/>
      <c r="DS124" s="747"/>
      <c r="DT124" s="747"/>
      <c r="DU124" s="748"/>
      <c r="DV124" s="831" t="s">
        <v>470</v>
      </c>
      <c r="DW124" s="832"/>
      <c r="DX124" s="832"/>
      <c r="DY124" s="832"/>
      <c r="DZ124" s="833"/>
    </row>
    <row r="125" spans="1:130" s="221" customFormat="1" ht="26.25" customHeight="1" x14ac:dyDescent="0.15">
      <c r="A125" s="803"/>
      <c r="B125" s="804"/>
      <c r="C125" s="798" t="s">
        <v>472</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129</v>
      </c>
      <c r="AB125" s="763"/>
      <c r="AC125" s="763"/>
      <c r="AD125" s="763"/>
      <c r="AE125" s="764"/>
      <c r="AF125" s="765" t="s">
        <v>129</v>
      </c>
      <c r="AG125" s="763"/>
      <c r="AH125" s="763"/>
      <c r="AI125" s="763"/>
      <c r="AJ125" s="764"/>
      <c r="AK125" s="765" t="s">
        <v>414</v>
      </c>
      <c r="AL125" s="763"/>
      <c r="AM125" s="763"/>
      <c r="AN125" s="763"/>
      <c r="AO125" s="764"/>
      <c r="AP125" s="807" t="s">
        <v>414</v>
      </c>
      <c r="AQ125" s="808"/>
      <c r="AR125" s="808"/>
      <c r="AS125" s="808"/>
      <c r="AT125" s="80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490</v>
      </c>
      <c r="CL125" s="835"/>
      <c r="CM125" s="835"/>
      <c r="CN125" s="835"/>
      <c r="CO125" s="836"/>
      <c r="CP125" s="843" t="s">
        <v>491</v>
      </c>
      <c r="CQ125" s="791"/>
      <c r="CR125" s="791"/>
      <c r="CS125" s="791"/>
      <c r="CT125" s="791"/>
      <c r="CU125" s="791"/>
      <c r="CV125" s="791"/>
      <c r="CW125" s="791"/>
      <c r="CX125" s="791"/>
      <c r="CY125" s="791"/>
      <c r="CZ125" s="791"/>
      <c r="DA125" s="791"/>
      <c r="DB125" s="791"/>
      <c r="DC125" s="791"/>
      <c r="DD125" s="791"/>
      <c r="DE125" s="791"/>
      <c r="DF125" s="792"/>
      <c r="DG125" s="844" t="s">
        <v>395</v>
      </c>
      <c r="DH125" s="825"/>
      <c r="DI125" s="825"/>
      <c r="DJ125" s="825"/>
      <c r="DK125" s="825"/>
      <c r="DL125" s="825" t="s">
        <v>482</v>
      </c>
      <c r="DM125" s="825"/>
      <c r="DN125" s="825"/>
      <c r="DO125" s="825"/>
      <c r="DP125" s="825"/>
      <c r="DQ125" s="825" t="s">
        <v>129</v>
      </c>
      <c r="DR125" s="825"/>
      <c r="DS125" s="825"/>
      <c r="DT125" s="825"/>
      <c r="DU125" s="825"/>
      <c r="DV125" s="826" t="s">
        <v>129</v>
      </c>
      <c r="DW125" s="826"/>
      <c r="DX125" s="826"/>
      <c r="DY125" s="826"/>
      <c r="DZ125" s="827"/>
    </row>
    <row r="126" spans="1:130" s="221" customFormat="1" ht="26.25" customHeight="1" thickBot="1" x14ac:dyDescent="0.2">
      <c r="A126" s="803"/>
      <c r="B126" s="804"/>
      <c r="C126" s="798" t="s">
        <v>474</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40610</v>
      </c>
      <c r="AB126" s="763"/>
      <c r="AC126" s="763"/>
      <c r="AD126" s="763"/>
      <c r="AE126" s="764"/>
      <c r="AF126" s="765">
        <v>11158</v>
      </c>
      <c r="AG126" s="763"/>
      <c r="AH126" s="763"/>
      <c r="AI126" s="763"/>
      <c r="AJ126" s="764"/>
      <c r="AK126" s="765">
        <v>8059</v>
      </c>
      <c r="AL126" s="763"/>
      <c r="AM126" s="763"/>
      <c r="AN126" s="763"/>
      <c r="AO126" s="764"/>
      <c r="AP126" s="807">
        <v>0.1</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492</v>
      </c>
      <c r="CQ126" s="735"/>
      <c r="CR126" s="735"/>
      <c r="CS126" s="735"/>
      <c r="CT126" s="735"/>
      <c r="CU126" s="735"/>
      <c r="CV126" s="735"/>
      <c r="CW126" s="735"/>
      <c r="CX126" s="735"/>
      <c r="CY126" s="735"/>
      <c r="CZ126" s="735"/>
      <c r="DA126" s="735"/>
      <c r="DB126" s="735"/>
      <c r="DC126" s="735"/>
      <c r="DD126" s="735"/>
      <c r="DE126" s="735"/>
      <c r="DF126" s="736"/>
      <c r="DG126" s="799" t="s">
        <v>414</v>
      </c>
      <c r="DH126" s="800"/>
      <c r="DI126" s="800"/>
      <c r="DJ126" s="800"/>
      <c r="DK126" s="800"/>
      <c r="DL126" s="800" t="s">
        <v>414</v>
      </c>
      <c r="DM126" s="800"/>
      <c r="DN126" s="800"/>
      <c r="DO126" s="800"/>
      <c r="DP126" s="800"/>
      <c r="DQ126" s="800" t="s">
        <v>470</v>
      </c>
      <c r="DR126" s="800"/>
      <c r="DS126" s="800"/>
      <c r="DT126" s="800"/>
      <c r="DU126" s="800"/>
      <c r="DV126" s="777" t="s">
        <v>482</v>
      </c>
      <c r="DW126" s="777"/>
      <c r="DX126" s="777"/>
      <c r="DY126" s="777"/>
      <c r="DZ126" s="778"/>
    </row>
    <row r="127" spans="1:130" s="221" customFormat="1" ht="26.25" customHeight="1" x14ac:dyDescent="0.15">
      <c r="A127" s="805"/>
      <c r="B127" s="806"/>
      <c r="C127" s="821" t="s">
        <v>493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414</v>
      </c>
      <c r="AB127" s="763"/>
      <c r="AC127" s="763"/>
      <c r="AD127" s="763"/>
      <c r="AE127" s="764"/>
      <c r="AF127" s="765">
        <v>262</v>
      </c>
      <c r="AG127" s="763"/>
      <c r="AH127" s="763"/>
      <c r="AI127" s="763"/>
      <c r="AJ127" s="764"/>
      <c r="AK127" s="765">
        <v>91</v>
      </c>
      <c r="AL127" s="763"/>
      <c r="AM127" s="763"/>
      <c r="AN127" s="763"/>
      <c r="AO127" s="764"/>
      <c r="AP127" s="807">
        <v>0</v>
      </c>
      <c r="AQ127" s="808"/>
      <c r="AR127" s="808"/>
      <c r="AS127" s="808"/>
      <c r="AT127" s="809"/>
      <c r="AU127" s="223"/>
      <c r="AV127" s="223"/>
      <c r="AW127" s="223"/>
      <c r="AX127" s="824" t="s">
        <v>494</v>
      </c>
      <c r="AY127" s="795"/>
      <c r="AZ127" s="795"/>
      <c r="BA127" s="795"/>
      <c r="BB127" s="795"/>
      <c r="BC127" s="795"/>
      <c r="BD127" s="795"/>
      <c r="BE127" s="796"/>
      <c r="BF127" s="794" t="s">
        <v>495</v>
      </c>
      <c r="BG127" s="795"/>
      <c r="BH127" s="795"/>
      <c r="BI127" s="795"/>
      <c r="BJ127" s="795"/>
      <c r="BK127" s="795"/>
      <c r="BL127" s="796"/>
      <c r="BM127" s="794" t="s">
        <v>496</v>
      </c>
      <c r="BN127" s="795"/>
      <c r="BO127" s="795"/>
      <c r="BP127" s="795"/>
      <c r="BQ127" s="795"/>
      <c r="BR127" s="795"/>
      <c r="BS127" s="796"/>
      <c r="BT127" s="794" t="s">
        <v>497</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498</v>
      </c>
      <c r="CQ127" s="735"/>
      <c r="CR127" s="735"/>
      <c r="CS127" s="735"/>
      <c r="CT127" s="735"/>
      <c r="CU127" s="735"/>
      <c r="CV127" s="735"/>
      <c r="CW127" s="735"/>
      <c r="CX127" s="735"/>
      <c r="CY127" s="735"/>
      <c r="CZ127" s="735"/>
      <c r="DA127" s="735"/>
      <c r="DB127" s="735"/>
      <c r="DC127" s="735"/>
      <c r="DD127" s="735"/>
      <c r="DE127" s="735"/>
      <c r="DF127" s="736"/>
      <c r="DG127" s="799">
        <v>3642602</v>
      </c>
      <c r="DH127" s="800"/>
      <c r="DI127" s="800"/>
      <c r="DJ127" s="800"/>
      <c r="DK127" s="800"/>
      <c r="DL127" s="800">
        <v>3798629</v>
      </c>
      <c r="DM127" s="800"/>
      <c r="DN127" s="800"/>
      <c r="DO127" s="800"/>
      <c r="DP127" s="800"/>
      <c r="DQ127" s="800">
        <v>1747868</v>
      </c>
      <c r="DR127" s="800"/>
      <c r="DS127" s="800"/>
      <c r="DT127" s="800"/>
      <c r="DU127" s="800"/>
      <c r="DV127" s="777">
        <v>14.4</v>
      </c>
      <c r="DW127" s="777"/>
      <c r="DX127" s="777"/>
      <c r="DY127" s="777"/>
      <c r="DZ127" s="778"/>
    </row>
    <row r="128" spans="1:130" s="221" customFormat="1" ht="26.25" customHeight="1" thickBot="1" x14ac:dyDescent="0.2">
      <c r="A128" s="779" t="s">
        <v>499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500</v>
      </c>
      <c r="X128" s="781"/>
      <c r="Y128" s="781"/>
      <c r="Z128" s="782"/>
      <c r="AA128" s="783">
        <v>816418</v>
      </c>
      <c r="AB128" s="784"/>
      <c r="AC128" s="784"/>
      <c r="AD128" s="784"/>
      <c r="AE128" s="785"/>
      <c r="AF128" s="786">
        <v>771150</v>
      </c>
      <c r="AG128" s="784"/>
      <c r="AH128" s="784"/>
      <c r="AI128" s="784"/>
      <c r="AJ128" s="785"/>
      <c r="AK128" s="786">
        <v>725029</v>
      </c>
      <c r="AL128" s="784"/>
      <c r="AM128" s="784"/>
      <c r="AN128" s="784"/>
      <c r="AO128" s="785"/>
      <c r="AP128" s="787"/>
      <c r="AQ128" s="788"/>
      <c r="AR128" s="788"/>
      <c r="AS128" s="788"/>
      <c r="AT128" s="789"/>
      <c r="AU128" s="223"/>
      <c r="AV128" s="223"/>
      <c r="AW128" s="223"/>
      <c r="AX128" s="790" t="s">
        <v>501</v>
      </c>
      <c r="AY128" s="791"/>
      <c r="AZ128" s="791"/>
      <c r="BA128" s="791"/>
      <c r="BB128" s="791"/>
      <c r="BC128" s="791"/>
      <c r="BD128" s="791"/>
      <c r="BE128" s="792"/>
      <c r="BF128" s="769" t="s">
        <v>414</v>
      </c>
      <c r="BG128" s="770"/>
      <c r="BH128" s="770"/>
      <c r="BI128" s="770"/>
      <c r="BJ128" s="770"/>
      <c r="BK128" s="770"/>
      <c r="BL128" s="793"/>
      <c r="BM128" s="769">
        <v>12.89</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502</v>
      </c>
      <c r="CQ128" s="713"/>
      <c r="CR128" s="713"/>
      <c r="CS128" s="713"/>
      <c r="CT128" s="713"/>
      <c r="CU128" s="713"/>
      <c r="CV128" s="713"/>
      <c r="CW128" s="713"/>
      <c r="CX128" s="713"/>
      <c r="CY128" s="713"/>
      <c r="CZ128" s="713"/>
      <c r="DA128" s="713"/>
      <c r="DB128" s="713"/>
      <c r="DC128" s="713"/>
      <c r="DD128" s="713"/>
      <c r="DE128" s="713"/>
      <c r="DF128" s="714"/>
      <c r="DG128" s="773">
        <v>470</v>
      </c>
      <c r="DH128" s="774"/>
      <c r="DI128" s="774"/>
      <c r="DJ128" s="774"/>
      <c r="DK128" s="774"/>
      <c r="DL128" s="774" t="s">
        <v>395</v>
      </c>
      <c r="DM128" s="774"/>
      <c r="DN128" s="774"/>
      <c r="DO128" s="774"/>
      <c r="DP128" s="774"/>
      <c r="DQ128" s="774" t="s">
        <v>395</v>
      </c>
      <c r="DR128" s="774"/>
      <c r="DS128" s="774"/>
      <c r="DT128" s="774"/>
      <c r="DU128" s="774"/>
      <c r="DV128" s="775" t="s">
        <v>129</v>
      </c>
      <c r="DW128" s="775"/>
      <c r="DX128" s="775"/>
      <c r="DY128" s="775"/>
      <c r="DZ128" s="776"/>
    </row>
    <row r="129" spans="1:131" s="221" customFormat="1" ht="26.25" customHeight="1" x14ac:dyDescent="0.15">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503</v>
      </c>
      <c r="X129" s="760"/>
      <c r="Y129" s="760"/>
      <c r="Z129" s="761"/>
      <c r="AA129" s="762">
        <v>12481621</v>
      </c>
      <c r="AB129" s="763"/>
      <c r="AC129" s="763"/>
      <c r="AD129" s="763"/>
      <c r="AE129" s="764"/>
      <c r="AF129" s="765">
        <v>12965499</v>
      </c>
      <c r="AG129" s="763"/>
      <c r="AH129" s="763"/>
      <c r="AI129" s="763"/>
      <c r="AJ129" s="764"/>
      <c r="AK129" s="765">
        <v>13652164</v>
      </c>
      <c r="AL129" s="763"/>
      <c r="AM129" s="763"/>
      <c r="AN129" s="763"/>
      <c r="AO129" s="764"/>
      <c r="AP129" s="766"/>
      <c r="AQ129" s="767"/>
      <c r="AR129" s="767"/>
      <c r="AS129" s="767"/>
      <c r="AT129" s="768"/>
      <c r="AU129" s="224"/>
      <c r="AV129" s="224"/>
      <c r="AW129" s="224"/>
      <c r="AX129" s="734" t="s">
        <v>504</v>
      </c>
      <c r="AY129" s="735"/>
      <c r="AZ129" s="735"/>
      <c r="BA129" s="735"/>
      <c r="BB129" s="735"/>
      <c r="BC129" s="735"/>
      <c r="BD129" s="735"/>
      <c r="BE129" s="736"/>
      <c r="BF129" s="753" t="s">
        <v>395</v>
      </c>
      <c r="BG129" s="754"/>
      <c r="BH129" s="754"/>
      <c r="BI129" s="754"/>
      <c r="BJ129" s="754"/>
      <c r="BK129" s="754"/>
      <c r="BL129" s="755"/>
      <c r="BM129" s="753">
        <v>17.89</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505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506</v>
      </c>
      <c r="X130" s="760"/>
      <c r="Y130" s="760"/>
      <c r="Z130" s="761"/>
      <c r="AA130" s="762">
        <v>1507281</v>
      </c>
      <c r="AB130" s="763"/>
      <c r="AC130" s="763"/>
      <c r="AD130" s="763"/>
      <c r="AE130" s="764"/>
      <c r="AF130" s="765">
        <v>1514183</v>
      </c>
      <c r="AG130" s="763"/>
      <c r="AH130" s="763"/>
      <c r="AI130" s="763"/>
      <c r="AJ130" s="764"/>
      <c r="AK130" s="765">
        <v>1550303</v>
      </c>
      <c r="AL130" s="763"/>
      <c r="AM130" s="763"/>
      <c r="AN130" s="763"/>
      <c r="AO130" s="764"/>
      <c r="AP130" s="766"/>
      <c r="AQ130" s="767"/>
      <c r="AR130" s="767"/>
      <c r="AS130" s="767"/>
      <c r="AT130" s="768"/>
      <c r="AU130" s="224"/>
      <c r="AV130" s="224"/>
      <c r="AW130" s="224"/>
      <c r="AX130" s="734" t="s">
        <v>507</v>
      </c>
      <c r="AY130" s="735"/>
      <c r="AZ130" s="735"/>
      <c r="BA130" s="735"/>
      <c r="BB130" s="735"/>
      <c r="BC130" s="735"/>
      <c r="BD130" s="735"/>
      <c r="BE130" s="736"/>
      <c r="BF130" s="737">
        <v>3.1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508</v>
      </c>
      <c r="X131" s="744"/>
      <c r="Y131" s="744"/>
      <c r="Z131" s="745"/>
      <c r="AA131" s="746">
        <v>10974340</v>
      </c>
      <c r="AB131" s="747"/>
      <c r="AC131" s="747"/>
      <c r="AD131" s="747"/>
      <c r="AE131" s="748"/>
      <c r="AF131" s="749">
        <v>11451316</v>
      </c>
      <c r="AG131" s="747"/>
      <c r="AH131" s="747"/>
      <c r="AI131" s="747"/>
      <c r="AJ131" s="748"/>
      <c r="AK131" s="749">
        <v>12101861</v>
      </c>
      <c r="AL131" s="747"/>
      <c r="AM131" s="747"/>
      <c r="AN131" s="747"/>
      <c r="AO131" s="748"/>
      <c r="AP131" s="750"/>
      <c r="AQ131" s="751"/>
      <c r="AR131" s="751"/>
      <c r="AS131" s="751"/>
      <c r="AT131" s="752"/>
      <c r="AU131" s="224"/>
      <c r="AV131" s="224"/>
      <c r="AW131" s="224"/>
      <c r="AX131" s="712" t="s">
        <v>509</v>
      </c>
      <c r="AY131" s="713"/>
      <c r="AZ131" s="713"/>
      <c r="BA131" s="713"/>
      <c r="BB131" s="713"/>
      <c r="BC131" s="713"/>
      <c r="BD131" s="713"/>
      <c r="BE131" s="714"/>
      <c r="BF131" s="715">
        <v>32.700000000000003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510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511</v>
      </c>
      <c r="W132" s="725"/>
      <c r="X132" s="725"/>
      <c r="Y132" s="725"/>
      <c r="Z132" s="726"/>
      <c r="AA132" s="727">
        <v>3.4256183060000001</v>
      </c>
      <c r="AB132" s="728"/>
      <c r="AC132" s="728"/>
      <c r="AD132" s="728"/>
      <c r="AE132" s="729"/>
      <c r="AF132" s="730">
        <v>2.8246709810000001</v>
      </c>
      <c r="AG132" s="728"/>
      <c r="AH132" s="728"/>
      <c r="AI132" s="728"/>
      <c r="AJ132" s="729"/>
      <c r="AK132" s="730">
        <v>3.2418898220000001</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512</v>
      </c>
      <c r="W133" s="704"/>
      <c r="X133" s="704"/>
      <c r="Y133" s="704"/>
      <c r="Z133" s="705"/>
      <c r="AA133" s="706">
        <v>2.7</v>
      </c>
      <c r="AB133" s="707"/>
      <c r="AC133" s="707"/>
      <c r="AD133" s="707"/>
      <c r="AE133" s="708"/>
      <c r="AF133" s="706">
        <v>2.8</v>
      </c>
      <c r="AG133" s="707"/>
      <c r="AH133" s="707"/>
      <c r="AI133" s="707"/>
      <c r="AJ133" s="708"/>
      <c r="AK133" s="706">
        <v>3.1</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mVDXiuFGY/OrXn4zthbD08a8M+hmqzcz9K4OXtWsyU8Gei/EzR87tvfqaTbDJgo7CSA8+3HUoNXcUtbttN12Q==" saltValue="tNHhPGjZ0UBC4P5asWCZ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vFnQuY4PSI2MNUh8MeIhtvN8fYbfEq0UceDRhDbu11CAQbh5Zwpz5cWsE5Z23rHKrU0JwCykntpXptv/AHSsQ==" saltValue="WhfVbOEwKXfTQT4+zDfWp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515</v>
      </c>
      <c r="AL6" s="257"/>
      <c r="AM6" s="257"/>
      <c r="AN6" s="257"/>
    </row>
    <row r="7" spans="1:46" ht="13.5" customHeight="1" x14ac:dyDescent="0.15">
      <c r="A7" s="256"/>
      <c r="AK7" s="259"/>
      <c r="AL7" s="260"/>
      <c r="AM7" s="260"/>
      <c r="AN7" s="261"/>
      <c r="AO7" s="1101" t="s">
        <v>516</v>
      </c>
      <c r="AP7" s="262"/>
      <c r="AQ7" s="263" t="s">
        <v>517</v>
      </c>
      <c r="AR7" s="264"/>
    </row>
    <row r="8" spans="1:46" x14ac:dyDescent="0.15">
      <c r="A8" s="256"/>
      <c r="AK8" s="265"/>
      <c r="AL8" s="266"/>
      <c r="AM8" s="266"/>
      <c r="AN8" s="267"/>
      <c r="AO8" s="1102"/>
      <c r="AP8" s="268" t="s">
        <v>518</v>
      </c>
      <c r="AQ8" s="269" t="s">
        <v>519</v>
      </c>
      <c r="AR8" s="270" t="s">
        <v>520</v>
      </c>
    </row>
    <row r="9" spans="1:46" x14ac:dyDescent="0.15">
      <c r="A9" s="256"/>
      <c r="AK9" s="1113" t="s">
        <v>521</v>
      </c>
      <c r="AL9" s="1114"/>
      <c r="AM9" s="1114"/>
      <c r="AN9" s="1115"/>
      <c r="AO9" s="271">
        <v>4022268</v>
      </c>
      <c r="AP9" s="271">
        <v>70260</v>
      </c>
      <c r="AQ9" s="272">
        <v>65025</v>
      </c>
      <c r="AR9" s="273">
        <v>8.1</v>
      </c>
    </row>
    <row r="10" spans="1:46" ht="13.5" customHeight="1" x14ac:dyDescent="0.15">
      <c r="A10" s="256"/>
      <c r="AK10" s="1113" t="s">
        <v>522</v>
      </c>
      <c r="AL10" s="1114"/>
      <c r="AM10" s="1114"/>
      <c r="AN10" s="1115"/>
      <c r="AO10" s="274">
        <v>694613</v>
      </c>
      <c r="AP10" s="274">
        <v>12133</v>
      </c>
      <c r="AQ10" s="275">
        <v>6119</v>
      </c>
      <c r="AR10" s="276">
        <v>98.3</v>
      </c>
    </row>
    <row r="11" spans="1:46" ht="13.5" customHeight="1" x14ac:dyDescent="0.15">
      <c r="A11" s="256"/>
      <c r="AK11" s="1113" t="s">
        <v>523</v>
      </c>
      <c r="AL11" s="1114"/>
      <c r="AM11" s="1114"/>
      <c r="AN11" s="1115"/>
      <c r="AO11" s="274">
        <v>6416</v>
      </c>
      <c r="AP11" s="274">
        <v>112</v>
      </c>
      <c r="AQ11" s="275">
        <v>1220</v>
      </c>
      <c r="AR11" s="276">
        <v>-90.8</v>
      </c>
    </row>
    <row r="12" spans="1:46" ht="13.5" customHeight="1" x14ac:dyDescent="0.15">
      <c r="A12" s="256"/>
      <c r="AK12" s="1113" t="s">
        <v>524</v>
      </c>
      <c r="AL12" s="1114"/>
      <c r="AM12" s="1114"/>
      <c r="AN12" s="1115"/>
      <c r="AO12" s="274" t="s">
        <v>525</v>
      </c>
      <c r="AP12" s="274" t="s">
        <v>525</v>
      </c>
      <c r="AQ12" s="275">
        <v>12</v>
      </c>
      <c r="AR12" s="276" t="s">
        <v>525</v>
      </c>
    </row>
    <row r="13" spans="1:46" ht="13.5" customHeight="1" x14ac:dyDescent="0.15">
      <c r="A13" s="256"/>
      <c r="AK13" s="1113" t="s">
        <v>526</v>
      </c>
      <c r="AL13" s="1114"/>
      <c r="AM13" s="1114"/>
      <c r="AN13" s="1115"/>
      <c r="AO13" s="274">
        <v>243343</v>
      </c>
      <c r="AP13" s="274">
        <v>4251</v>
      </c>
      <c r="AQ13" s="275">
        <v>2792</v>
      </c>
      <c r="AR13" s="276">
        <v>52.3</v>
      </c>
    </row>
    <row r="14" spans="1:46" ht="13.5" customHeight="1" x14ac:dyDescent="0.15">
      <c r="A14" s="256"/>
      <c r="AK14" s="1113" t="s">
        <v>527</v>
      </c>
      <c r="AL14" s="1114"/>
      <c r="AM14" s="1114"/>
      <c r="AN14" s="1115"/>
      <c r="AO14" s="274">
        <v>133669</v>
      </c>
      <c r="AP14" s="274">
        <v>2335</v>
      </c>
      <c r="AQ14" s="275">
        <v>1408</v>
      </c>
      <c r="AR14" s="276">
        <v>65.8</v>
      </c>
    </row>
    <row r="15" spans="1:46" ht="13.5" customHeight="1" x14ac:dyDescent="0.15">
      <c r="A15" s="256"/>
      <c r="AK15" s="1116" t="s">
        <v>528</v>
      </c>
      <c r="AL15" s="1117"/>
      <c r="AM15" s="1117"/>
      <c r="AN15" s="1118"/>
      <c r="AO15" s="274">
        <v>-384863</v>
      </c>
      <c r="AP15" s="274">
        <v>-6723</v>
      </c>
      <c r="AQ15" s="275">
        <v>-3962</v>
      </c>
      <c r="AR15" s="276">
        <v>69.7</v>
      </c>
    </row>
    <row r="16" spans="1:46" x14ac:dyDescent="0.15">
      <c r="A16" s="256"/>
      <c r="AK16" s="1116" t="s">
        <v>190</v>
      </c>
      <c r="AL16" s="1117"/>
      <c r="AM16" s="1117"/>
      <c r="AN16" s="1118"/>
      <c r="AO16" s="274">
        <v>4715446</v>
      </c>
      <c r="AP16" s="274">
        <v>82369</v>
      </c>
      <c r="AQ16" s="275">
        <v>72615</v>
      </c>
      <c r="AR16" s="276">
        <v>13.4</v>
      </c>
    </row>
    <row r="17" spans="1:46" x14ac:dyDescent="0.15">
      <c r="A17" s="256"/>
    </row>
    <row r="18" spans="1:46" x14ac:dyDescent="0.15">
      <c r="A18" s="256"/>
      <c r="AQ18" s="277"/>
      <c r="AR18" s="277"/>
    </row>
    <row r="19" spans="1:46" x14ac:dyDescent="0.15">
      <c r="A19" s="256"/>
      <c r="AK19" s="252" t="s">
        <v>529</v>
      </c>
    </row>
    <row r="20" spans="1:46" x14ac:dyDescent="0.15">
      <c r="A20" s="256"/>
      <c r="AK20" s="278"/>
      <c r="AL20" s="279"/>
      <c r="AM20" s="279"/>
      <c r="AN20" s="280"/>
      <c r="AO20" s="281" t="s">
        <v>530</v>
      </c>
      <c r="AP20" s="282" t="s">
        <v>531</v>
      </c>
      <c r="AQ20" s="283" t="s">
        <v>532</v>
      </c>
      <c r="AR20" s="284"/>
    </row>
    <row r="21" spans="1:46" s="257" customFormat="1" x14ac:dyDescent="0.15">
      <c r="A21" s="285"/>
      <c r="AK21" s="1119" t="s">
        <v>533</v>
      </c>
      <c r="AL21" s="1120"/>
      <c r="AM21" s="1120"/>
      <c r="AN21" s="1121"/>
      <c r="AO21" s="286">
        <v>7.62</v>
      </c>
      <c r="AP21" s="287">
        <v>6.51</v>
      </c>
      <c r="AQ21" s="288">
        <v>1.1100000000000001</v>
      </c>
      <c r="AS21" s="289"/>
      <c r="AT21" s="285"/>
    </row>
    <row r="22" spans="1:46" s="257" customFormat="1" x14ac:dyDescent="0.15">
      <c r="A22" s="285"/>
      <c r="AK22" s="1119" t="s">
        <v>534</v>
      </c>
      <c r="AL22" s="1120"/>
      <c r="AM22" s="1120"/>
      <c r="AN22" s="1121"/>
      <c r="AO22" s="290">
        <v>101.6</v>
      </c>
      <c r="AP22" s="291">
        <v>98.4</v>
      </c>
      <c r="AQ22" s="292">
        <v>3.2</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535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536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537</v>
      </c>
      <c r="AL29" s="257"/>
      <c r="AM29" s="257"/>
      <c r="AN29" s="257"/>
      <c r="AS29" s="299"/>
    </row>
    <row r="30" spans="1:46" ht="13.5" customHeight="1" x14ac:dyDescent="0.15">
      <c r="A30" s="256"/>
      <c r="AK30" s="259"/>
      <c r="AL30" s="260"/>
      <c r="AM30" s="260"/>
      <c r="AN30" s="261"/>
      <c r="AO30" s="1101" t="s">
        <v>516</v>
      </c>
      <c r="AP30" s="262"/>
      <c r="AQ30" s="263" t="s">
        <v>517</v>
      </c>
      <c r="AR30" s="264"/>
    </row>
    <row r="31" spans="1:46" x14ac:dyDescent="0.15">
      <c r="A31" s="256"/>
      <c r="AK31" s="265"/>
      <c r="AL31" s="266"/>
      <c r="AM31" s="266"/>
      <c r="AN31" s="267"/>
      <c r="AO31" s="1102"/>
      <c r="AP31" s="268" t="s">
        <v>518</v>
      </c>
      <c r="AQ31" s="269" t="s">
        <v>519</v>
      </c>
      <c r="AR31" s="270" t="s">
        <v>520</v>
      </c>
    </row>
    <row r="32" spans="1:46" ht="27" customHeight="1" x14ac:dyDescent="0.15">
      <c r="A32" s="256"/>
      <c r="AK32" s="1103" t="s">
        <v>538</v>
      </c>
      <c r="AL32" s="1104"/>
      <c r="AM32" s="1104"/>
      <c r="AN32" s="1105"/>
      <c r="AO32" s="300">
        <v>1874936</v>
      </c>
      <c r="AP32" s="300">
        <v>32751</v>
      </c>
      <c r="AQ32" s="301">
        <v>34910</v>
      </c>
      <c r="AR32" s="302">
        <v>-6.2</v>
      </c>
    </row>
    <row r="33" spans="1:46" ht="13.5" customHeight="1" x14ac:dyDescent="0.15">
      <c r="A33" s="256"/>
      <c r="AK33" s="1103" t="s">
        <v>539</v>
      </c>
      <c r="AL33" s="1104"/>
      <c r="AM33" s="1104"/>
      <c r="AN33" s="1105"/>
      <c r="AO33" s="300" t="s">
        <v>525</v>
      </c>
      <c r="AP33" s="300" t="s">
        <v>525</v>
      </c>
      <c r="AQ33" s="301" t="s">
        <v>525</v>
      </c>
      <c r="AR33" s="302" t="s">
        <v>525</v>
      </c>
    </row>
    <row r="34" spans="1:46" ht="27" customHeight="1" x14ac:dyDescent="0.15">
      <c r="A34" s="256"/>
      <c r="AK34" s="1103" t="s">
        <v>540</v>
      </c>
      <c r="AL34" s="1104"/>
      <c r="AM34" s="1104"/>
      <c r="AN34" s="1105"/>
      <c r="AO34" s="300" t="s">
        <v>525</v>
      </c>
      <c r="AP34" s="300" t="s">
        <v>525</v>
      </c>
      <c r="AQ34" s="301">
        <v>4</v>
      </c>
      <c r="AR34" s="302" t="s">
        <v>525</v>
      </c>
    </row>
    <row r="35" spans="1:46" ht="27" customHeight="1" x14ac:dyDescent="0.15">
      <c r="A35" s="256"/>
      <c r="AK35" s="1103" t="s">
        <v>541</v>
      </c>
      <c r="AL35" s="1104"/>
      <c r="AM35" s="1104"/>
      <c r="AN35" s="1105"/>
      <c r="AO35" s="300">
        <v>693012</v>
      </c>
      <c r="AP35" s="300">
        <v>12105</v>
      </c>
      <c r="AQ35" s="301">
        <v>8517</v>
      </c>
      <c r="AR35" s="302">
        <v>42.1</v>
      </c>
    </row>
    <row r="36" spans="1:46" ht="27" customHeight="1" x14ac:dyDescent="0.15">
      <c r="A36" s="256"/>
      <c r="AK36" s="1103" t="s">
        <v>542</v>
      </c>
      <c r="AL36" s="1104"/>
      <c r="AM36" s="1104"/>
      <c r="AN36" s="1105"/>
      <c r="AO36" s="300">
        <v>91563</v>
      </c>
      <c r="AP36" s="300">
        <v>1599</v>
      </c>
      <c r="AQ36" s="301">
        <v>1600</v>
      </c>
      <c r="AR36" s="302">
        <v>-0.1</v>
      </c>
    </row>
    <row r="37" spans="1:46" ht="13.5" customHeight="1" x14ac:dyDescent="0.15">
      <c r="A37" s="256"/>
      <c r="AK37" s="1103" t="s">
        <v>543</v>
      </c>
      <c r="AL37" s="1104"/>
      <c r="AM37" s="1104"/>
      <c r="AN37" s="1105"/>
      <c r="AO37" s="300">
        <v>8150</v>
      </c>
      <c r="AP37" s="300">
        <v>142</v>
      </c>
      <c r="AQ37" s="301">
        <v>1669</v>
      </c>
      <c r="AR37" s="302">
        <v>-91.5</v>
      </c>
    </row>
    <row r="38" spans="1:46" ht="27" customHeight="1" x14ac:dyDescent="0.15">
      <c r="A38" s="256"/>
      <c r="AK38" s="1106" t="s">
        <v>544</v>
      </c>
      <c r="AL38" s="1107"/>
      <c r="AM38" s="1107"/>
      <c r="AN38" s="1108"/>
      <c r="AO38" s="303" t="s">
        <v>525</v>
      </c>
      <c r="AP38" s="303" t="s">
        <v>525</v>
      </c>
      <c r="AQ38" s="304">
        <v>1</v>
      </c>
      <c r="AR38" s="292" t="s">
        <v>525</v>
      </c>
      <c r="AS38" s="299"/>
    </row>
    <row r="39" spans="1:46" x14ac:dyDescent="0.15">
      <c r="A39" s="256"/>
      <c r="AK39" s="1106" t="s">
        <v>545</v>
      </c>
      <c r="AL39" s="1107"/>
      <c r="AM39" s="1107"/>
      <c r="AN39" s="1108"/>
      <c r="AO39" s="300">
        <v>-725029</v>
      </c>
      <c r="AP39" s="300">
        <v>-12665</v>
      </c>
      <c r="AQ39" s="301">
        <v>-6461</v>
      </c>
      <c r="AR39" s="302">
        <v>96</v>
      </c>
      <c r="AS39" s="299"/>
    </row>
    <row r="40" spans="1:46" ht="27" customHeight="1" x14ac:dyDescent="0.15">
      <c r="A40" s="256"/>
      <c r="AK40" s="1103" t="s">
        <v>546</v>
      </c>
      <c r="AL40" s="1104"/>
      <c r="AM40" s="1104"/>
      <c r="AN40" s="1105"/>
      <c r="AO40" s="300">
        <v>-1550303</v>
      </c>
      <c r="AP40" s="300">
        <v>-27080</v>
      </c>
      <c r="AQ40" s="301">
        <v>-28321</v>
      </c>
      <c r="AR40" s="302">
        <v>-4.4000000000000004</v>
      </c>
      <c r="AS40" s="299"/>
    </row>
    <row r="41" spans="1:46" x14ac:dyDescent="0.15">
      <c r="A41" s="256"/>
      <c r="AK41" s="1109" t="s">
        <v>302</v>
      </c>
      <c r="AL41" s="1110"/>
      <c r="AM41" s="1110"/>
      <c r="AN41" s="1111"/>
      <c r="AO41" s="300">
        <v>392329</v>
      </c>
      <c r="AP41" s="300">
        <v>6853</v>
      </c>
      <c r="AQ41" s="301">
        <v>11918</v>
      </c>
      <c r="AR41" s="302">
        <v>-42.5</v>
      </c>
      <c r="AS41" s="299"/>
    </row>
    <row r="42" spans="1:46" x14ac:dyDescent="0.15">
      <c r="A42" s="256"/>
      <c r="AK42" s="305" t="s">
        <v>547</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548</v>
      </c>
    </row>
    <row r="48" spans="1:46" x14ac:dyDescent="0.15">
      <c r="A48" s="256"/>
      <c r="AK48" s="310" t="s">
        <v>549</v>
      </c>
      <c r="AL48" s="310"/>
      <c r="AM48" s="310"/>
      <c r="AN48" s="310"/>
      <c r="AO48" s="310"/>
      <c r="AP48" s="310"/>
      <c r="AQ48" s="311"/>
      <c r="AR48" s="310"/>
    </row>
    <row r="49" spans="1:44" ht="13.5" customHeight="1" x14ac:dyDescent="0.15">
      <c r="A49" s="256"/>
      <c r="AK49" s="312"/>
      <c r="AL49" s="313"/>
      <c r="AM49" s="1096" t="s">
        <v>516</v>
      </c>
      <c r="AN49" s="1098" t="s">
        <v>550</v>
      </c>
      <c r="AO49" s="1099"/>
      <c r="AP49" s="1099"/>
      <c r="AQ49" s="1099"/>
      <c r="AR49" s="1100"/>
    </row>
    <row r="50" spans="1:44" x14ac:dyDescent="0.15">
      <c r="A50" s="256"/>
      <c r="AK50" s="314"/>
      <c r="AL50" s="315"/>
      <c r="AM50" s="1097"/>
      <c r="AN50" s="316" t="s">
        <v>551</v>
      </c>
      <c r="AO50" s="317" t="s">
        <v>552</v>
      </c>
      <c r="AP50" s="318" t="s">
        <v>553</v>
      </c>
      <c r="AQ50" s="319" t="s">
        <v>554</v>
      </c>
      <c r="AR50" s="320" t="s">
        <v>555</v>
      </c>
    </row>
    <row r="51" spans="1:44" x14ac:dyDescent="0.15">
      <c r="A51" s="256"/>
      <c r="AK51" s="312" t="s">
        <v>556</v>
      </c>
      <c r="AL51" s="313"/>
      <c r="AM51" s="321">
        <v>1120114</v>
      </c>
      <c r="AN51" s="322">
        <v>18775</v>
      </c>
      <c r="AO51" s="323">
        <v>-28.7</v>
      </c>
      <c r="AP51" s="324">
        <v>70615</v>
      </c>
      <c r="AQ51" s="325">
        <v>4.9000000000000004</v>
      </c>
      <c r="AR51" s="326">
        <v>-33.6</v>
      </c>
    </row>
    <row r="52" spans="1:44" x14ac:dyDescent="0.15">
      <c r="A52" s="256"/>
      <c r="AK52" s="327"/>
      <c r="AL52" s="328" t="s">
        <v>557</v>
      </c>
      <c r="AM52" s="329">
        <v>705183</v>
      </c>
      <c r="AN52" s="330">
        <v>11820</v>
      </c>
      <c r="AO52" s="331">
        <v>3.7</v>
      </c>
      <c r="AP52" s="332">
        <v>37382</v>
      </c>
      <c r="AQ52" s="333">
        <v>-1.9</v>
      </c>
      <c r="AR52" s="334">
        <v>5.6</v>
      </c>
    </row>
    <row r="53" spans="1:44" x14ac:dyDescent="0.15">
      <c r="A53" s="256"/>
      <c r="AK53" s="312" t="s">
        <v>558</v>
      </c>
      <c r="AL53" s="313"/>
      <c r="AM53" s="321">
        <v>1094771</v>
      </c>
      <c r="AN53" s="322">
        <v>18543</v>
      </c>
      <c r="AO53" s="323">
        <v>-1.2</v>
      </c>
      <c r="AP53" s="324">
        <v>69185</v>
      </c>
      <c r="AQ53" s="325">
        <v>-2</v>
      </c>
      <c r="AR53" s="326">
        <v>0.8</v>
      </c>
    </row>
    <row r="54" spans="1:44" x14ac:dyDescent="0.15">
      <c r="A54" s="256"/>
      <c r="AK54" s="327"/>
      <c r="AL54" s="328" t="s">
        <v>557</v>
      </c>
      <c r="AM54" s="329">
        <v>461566</v>
      </c>
      <c r="AN54" s="330">
        <v>7818</v>
      </c>
      <c r="AO54" s="331">
        <v>-33.9</v>
      </c>
      <c r="AP54" s="332">
        <v>38519</v>
      </c>
      <c r="AQ54" s="333">
        <v>3</v>
      </c>
      <c r="AR54" s="334">
        <v>-36.9</v>
      </c>
    </row>
    <row r="55" spans="1:44" x14ac:dyDescent="0.15">
      <c r="A55" s="256"/>
      <c r="AK55" s="312" t="s">
        <v>559</v>
      </c>
      <c r="AL55" s="313"/>
      <c r="AM55" s="321">
        <v>880747</v>
      </c>
      <c r="AN55" s="322">
        <v>15060</v>
      </c>
      <c r="AO55" s="323">
        <v>-18.8</v>
      </c>
      <c r="AP55" s="324">
        <v>70166</v>
      </c>
      <c r="AQ55" s="325">
        <v>1.4</v>
      </c>
      <c r="AR55" s="326">
        <v>-20.2</v>
      </c>
    </row>
    <row r="56" spans="1:44" x14ac:dyDescent="0.15">
      <c r="A56" s="256"/>
      <c r="AK56" s="327"/>
      <c r="AL56" s="328" t="s">
        <v>557</v>
      </c>
      <c r="AM56" s="329">
        <v>474335</v>
      </c>
      <c r="AN56" s="330">
        <v>8111</v>
      </c>
      <c r="AO56" s="331">
        <v>3.7</v>
      </c>
      <c r="AP56" s="332">
        <v>36115</v>
      </c>
      <c r="AQ56" s="333">
        <v>-6.2</v>
      </c>
      <c r="AR56" s="334">
        <v>9.9</v>
      </c>
    </row>
    <row r="57" spans="1:44" x14ac:dyDescent="0.15">
      <c r="A57" s="256"/>
      <c r="AK57" s="312" t="s">
        <v>560</v>
      </c>
      <c r="AL57" s="313"/>
      <c r="AM57" s="321">
        <v>793984</v>
      </c>
      <c r="AN57" s="322">
        <v>13750</v>
      </c>
      <c r="AO57" s="323">
        <v>-8.6999999999999993</v>
      </c>
      <c r="AP57" s="324">
        <v>70329</v>
      </c>
      <c r="AQ57" s="325">
        <v>0.2</v>
      </c>
      <c r="AR57" s="326">
        <v>-8.9</v>
      </c>
    </row>
    <row r="58" spans="1:44" x14ac:dyDescent="0.15">
      <c r="A58" s="256"/>
      <c r="AK58" s="327"/>
      <c r="AL58" s="328" t="s">
        <v>557</v>
      </c>
      <c r="AM58" s="329">
        <v>419093</v>
      </c>
      <c r="AN58" s="330">
        <v>7258</v>
      </c>
      <c r="AO58" s="331">
        <v>-10.5</v>
      </c>
      <c r="AP58" s="332">
        <v>39403</v>
      </c>
      <c r="AQ58" s="333">
        <v>9.1</v>
      </c>
      <c r="AR58" s="334">
        <v>-19.600000000000001</v>
      </c>
    </row>
    <row r="59" spans="1:44" x14ac:dyDescent="0.15">
      <c r="A59" s="256"/>
      <c r="AK59" s="312" t="s">
        <v>561</v>
      </c>
      <c r="AL59" s="313"/>
      <c r="AM59" s="321">
        <v>877188</v>
      </c>
      <c r="AN59" s="322">
        <v>15323</v>
      </c>
      <c r="AO59" s="323">
        <v>11.4</v>
      </c>
      <c r="AP59" s="324">
        <v>45945</v>
      </c>
      <c r="AQ59" s="325">
        <v>-34.700000000000003</v>
      </c>
      <c r="AR59" s="326">
        <v>46.1</v>
      </c>
    </row>
    <row r="60" spans="1:44" x14ac:dyDescent="0.15">
      <c r="A60" s="256"/>
      <c r="AK60" s="327"/>
      <c r="AL60" s="328" t="s">
        <v>557</v>
      </c>
      <c r="AM60" s="329">
        <v>401079</v>
      </c>
      <c r="AN60" s="330">
        <v>7006</v>
      </c>
      <c r="AO60" s="331">
        <v>-3.5</v>
      </c>
      <c r="AP60" s="332">
        <v>25180</v>
      </c>
      <c r="AQ60" s="333">
        <v>-36.1</v>
      </c>
      <c r="AR60" s="334">
        <v>32.6</v>
      </c>
    </row>
    <row r="61" spans="1:44" x14ac:dyDescent="0.15">
      <c r="A61" s="256"/>
      <c r="AK61" s="312" t="s">
        <v>562</v>
      </c>
      <c r="AL61" s="335"/>
      <c r="AM61" s="321">
        <v>953361</v>
      </c>
      <c r="AN61" s="322">
        <v>16290</v>
      </c>
      <c r="AO61" s="323">
        <v>-9.1999999999999993</v>
      </c>
      <c r="AP61" s="324">
        <v>65248</v>
      </c>
      <c r="AQ61" s="336">
        <v>-6</v>
      </c>
      <c r="AR61" s="326">
        <v>-3.2</v>
      </c>
    </row>
    <row r="62" spans="1:44" x14ac:dyDescent="0.15">
      <c r="A62" s="256"/>
      <c r="AK62" s="327"/>
      <c r="AL62" s="328" t="s">
        <v>557</v>
      </c>
      <c r="AM62" s="329">
        <v>492251</v>
      </c>
      <c r="AN62" s="330">
        <v>8403</v>
      </c>
      <c r="AO62" s="331">
        <v>-8.1</v>
      </c>
      <c r="AP62" s="332">
        <v>35320</v>
      </c>
      <c r="AQ62" s="333">
        <v>-6.4</v>
      </c>
      <c r="AR62" s="334">
        <v>-1.7</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76rlx9HIOkSDtda6QIyZaWdoM6+01vTRWY3ofZ/kWPWyftkEYBhCdqxAhIos5T+lbR3NzPwk2ov6a1dG4LALwg==" saltValue="TuB3mOk6XtdD5GDvBWMw2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g92kAKo+XHjSMdBvIC/PJLjGmF5E83drxrVmkOJNJsK4ao/PqsLClBf0Wh00e6COk6SVPLXH6k8yYbDA87vF3g==" saltValue="fZny74la4rTg3VfH0wxj9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z0PfMBTGBL8TBvnKldP3kbQxpbfmzPbS3WjaCBq5lGA29Y3MEQ5WMqr3tdiyqMAkFVl9JVuB/HuruEAeUGYzLQ==" saltValue="ozJ265YZ0M90+5+QxPlHa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2" t="s">
        <v>3</v>
      </c>
      <c r="D47" s="1122"/>
      <c r="E47" s="1123"/>
      <c r="F47" s="11">
        <v>10.63</v>
      </c>
      <c r="G47" s="12">
        <v>10.94</v>
      </c>
      <c r="H47" s="12">
        <v>11.05</v>
      </c>
      <c r="I47" s="12">
        <v>11.6</v>
      </c>
      <c r="J47" s="13">
        <v>14.08</v>
      </c>
    </row>
    <row r="48" spans="2:10" ht="57.75" customHeight="1" x14ac:dyDescent="0.15">
      <c r="B48" s="14"/>
      <c r="C48" s="1124" t="s">
        <v>4</v>
      </c>
      <c r="D48" s="1124"/>
      <c r="E48" s="1125"/>
      <c r="F48" s="15">
        <v>3.14</v>
      </c>
      <c r="G48" s="16">
        <v>3.49</v>
      </c>
      <c r="H48" s="16">
        <v>2.61</v>
      </c>
      <c r="I48" s="16">
        <v>6.02</v>
      </c>
      <c r="J48" s="17">
        <v>9.3000000000000007</v>
      </c>
    </row>
    <row r="49" spans="2:10" ht="57.75" customHeight="1" thickBot="1" x14ac:dyDescent="0.2">
      <c r="B49" s="18"/>
      <c r="C49" s="1126" t="s">
        <v>5</v>
      </c>
      <c r="D49" s="1126"/>
      <c r="E49" s="1127"/>
      <c r="F49" s="19" t="s">
        <v>571</v>
      </c>
      <c r="G49" s="20" t="s">
        <v>572</v>
      </c>
      <c r="H49" s="20" t="s">
        <v>573</v>
      </c>
      <c r="I49" s="20">
        <v>3.15</v>
      </c>
      <c r="J49" s="21">
        <v>3.71</v>
      </c>
    </row>
    <row r="50" spans="2:10" x14ac:dyDescent="0.15"/>
  </sheetData>
  <sheetProtection algorithmName="SHA-512" hashValue="OI2Mg3iZdR0wgT4xFZqrcrKUz32gNCVXvN1CZcF3Y8CoehQTLtGtxo/qyrbUC0IWtcq4StTRfgtjfBtv1WH3KA==" saltValue="PyWkhLuXin4Gup9T87wh3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2023-03-23T01:31:12Z</cp:lastPrinted>
  <dcterms:created xsi:type="dcterms:W3CDTF">2023-02-20T04:36:05Z</dcterms:created>
  <dcterms:modified xsi:type="dcterms:W3CDTF">2023-03-24T07:59:16Z</dcterms:modified>
  <cp:category/>
</cp:coreProperties>
</file>